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z Yeny Hernandez\Documents\SGI- IMDER\AÑO 2021\6. SEGUIMIENTO  INVERSION\PUBLICACION PAGINA II TRIMESTRE\"/>
    </mc:Choice>
  </mc:AlternateContent>
  <bookViews>
    <workbookView xWindow="-120" yWindow="-120" windowWidth="20730" windowHeight="11160"/>
  </bookViews>
  <sheets>
    <sheet name="SPI Acumulado" sheetId="1" r:id="rId1"/>
    <sheet name="Población" sheetId="2" state="hidden" r:id="rId2"/>
    <sheet name="Instrucciones Diligenciamiento" sheetId="3" state="hidden" r:id="rId3"/>
  </sheets>
  <definedNames>
    <definedName name="_xlnm.Print_Area" localSheetId="0">'SPI Acumulado'!$A$1:$AR$55</definedName>
    <definedName name="_xlnm.Print_Titles" localSheetId="0">'SPI Acumulado'!$10:$13</definedName>
  </definedNames>
  <calcPr calcId="152511"/>
</workbook>
</file>

<file path=xl/calcChain.xml><?xml version="1.0" encoding="utf-8"?>
<calcChain xmlns="http://schemas.openxmlformats.org/spreadsheetml/2006/main">
  <c r="R45" i="1" l="1"/>
  <c r="S18" i="1" l="1"/>
  <c r="S14" i="1"/>
  <c r="AP8" i="1" l="1"/>
  <c r="AP14" i="1" l="1"/>
  <c r="G15" i="2"/>
  <c r="AH15" i="1"/>
  <c r="H15" i="2" l="1"/>
  <c r="J15" i="2" s="1"/>
  <c r="Y15" i="2" s="1"/>
  <c r="P45" i="1"/>
  <c r="O45" i="1"/>
  <c r="AH14" i="1"/>
  <c r="K15" i="2" l="1"/>
  <c r="Z15" i="2" l="1"/>
  <c r="X15" i="2"/>
  <c r="AA5" i="2" l="1"/>
</calcChain>
</file>

<file path=xl/comments1.xml><?xml version="1.0" encoding="utf-8"?>
<comments xmlns="http://schemas.openxmlformats.org/spreadsheetml/2006/main">
  <authors>
    <author>Autor</author>
  </authors>
  <commentList>
    <comment ref="P11" authorId="0" shapeId="0">
      <text>
        <r>
          <rPr>
            <b/>
            <sz val="9"/>
            <color indexed="81"/>
            <rFont val="Tahoma"/>
            <family val="2"/>
          </rPr>
          <t xml:space="preserve">RECURSOS ASIGNADOS  
POR LA ADMINISTRACION MUNICIPAL
</t>
        </r>
      </text>
    </comment>
    <comment ref="AO11" authorId="0" shapeId="0">
      <text>
        <r>
          <rPr>
            <b/>
            <sz val="9"/>
            <color indexed="81"/>
            <rFont val="Tahoma"/>
            <family val="2"/>
          </rPr>
          <t xml:space="preserve">TOTAL RECURSOS INVERTIDOS EN LA EJECUCION DEL PROYECTO (TODAS LAS VIGENCIAS)
</t>
        </r>
      </text>
    </comment>
    <comment ref="AP11" authorId="0" shapeId="0">
      <text>
        <r>
          <rPr>
            <b/>
            <sz val="9"/>
            <color indexed="81"/>
            <rFont val="Tahoma"/>
            <family val="2"/>
          </rPr>
          <t>CORRESPONDE AL VALOR DE LA EJECUCION PRESUPUESTAL DE TODO EL PROYECTO X100 /VALOR TOTAL PROGRAMADO DEL PROYECTO</t>
        </r>
        <r>
          <rPr>
            <sz val="9"/>
            <color indexed="81"/>
            <rFont val="Tahoma"/>
            <family val="2"/>
          </rPr>
          <t xml:space="preserve">
 (COLUMNA BH*100/COLUMA E)</t>
        </r>
      </text>
    </comment>
    <comment ref="AQ11" authorId="0" shapeId="0">
      <text>
        <r>
          <rPr>
            <sz val="9"/>
            <color indexed="81"/>
            <rFont val="Tahoma"/>
            <family val="2"/>
          </rPr>
          <t xml:space="preserve">PORCENTAJE DE EJECUCION FISICA  TOTAL DEL PROYECTO
 </t>
        </r>
      </text>
    </comment>
  </commentList>
</comments>
</file>

<file path=xl/sharedStrings.xml><?xml version="1.0" encoding="utf-8"?>
<sst xmlns="http://schemas.openxmlformats.org/spreadsheetml/2006/main" count="473" uniqueCount="341">
  <si>
    <t>INFORMACION GENERAL DEL SEGUIMIENTO A PROYECTOS DE INVERSIÓN</t>
  </si>
  <si>
    <r>
      <t xml:space="preserve">41. Compromiso Presupuestal
</t>
    </r>
    <r>
      <rPr>
        <sz val="9"/>
        <color theme="1"/>
        <rFont val="Tahoma"/>
        <family val="2"/>
      </rPr>
      <t>(Por Vigencias)</t>
    </r>
  </si>
  <si>
    <t>ENTE O SECTOR EJECUTOR</t>
  </si>
  <si>
    <t>FECHA ACUMULADA DEL INFORME</t>
  </si>
  <si>
    <t>NOMBRE DEL PROYECTO</t>
  </si>
  <si>
    <r>
      <t xml:space="preserve">Código BPPIN </t>
    </r>
    <r>
      <rPr>
        <sz val="9"/>
        <color theme="1"/>
        <rFont val="Tahoma"/>
        <family val="2"/>
      </rPr>
      <t>(Nacional)</t>
    </r>
  </si>
  <si>
    <t>VALOR TOTAL DEL PROYECTO</t>
  </si>
  <si>
    <t>Vigencias del Proyecto</t>
  </si>
  <si>
    <t>NOMBRE DIRECTIVO RESPONSABLE</t>
  </si>
  <si>
    <t>Año</t>
  </si>
  <si>
    <r>
      <t xml:space="preserve">Código BPPIM </t>
    </r>
    <r>
      <rPr>
        <sz val="9"/>
        <color theme="1"/>
        <rFont val="Tahoma"/>
        <family val="2"/>
      </rPr>
      <t>(Municipal)</t>
    </r>
  </si>
  <si>
    <t>Valor Vigencia Actual del Proyecto</t>
  </si>
  <si>
    <t>CARGO DEL DIRECTIVO</t>
  </si>
  <si>
    <t xml:space="preserve">PERIODO REPORTADO </t>
  </si>
  <si>
    <t>I TRIMESTRE</t>
  </si>
  <si>
    <t>Total</t>
  </si>
  <si>
    <t xml:space="preserve">META PDM No. </t>
  </si>
  <si>
    <t>SEGUIMIENTO AL OBJETIVO GENERAL DEL PROYECTO</t>
  </si>
  <si>
    <t>SEGUIMIENTO FINANCIERO DEL PROYECTO</t>
  </si>
  <si>
    <t>SEGUIMIENTO  A LA CONTRATACION DEL PROYECTO</t>
  </si>
  <si>
    <t>SEGUIMIENTO A INDICADORES DEL PROYECTO</t>
  </si>
  <si>
    <r>
      <t xml:space="preserve">TOTAL POBLACION BENEFICIADA CON EL PROYECTO </t>
    </r>
    <r>
      <rPr>
        <sz val="8"/>
        <rFont val="Tahoma"/>
        <family val="2"/>
      </rPr>
      <t>(Acumulada)</t>
    </r>
  </si>
  <si>
    <t>VALORACION AVANCE FÍSICO Y FINANCIERO DEL PROYECTO</t>
  </si>
  <si>
    <r>
      <t xml:space="preserve">OBJETIVO GENERAL DEL PROYECTO
</t>
    </r>
    <r>
      <rPr>
        <sz val="8"/>
        <rFont val="Tahoma"/>
        <family val="2"/>
      </rPr>
      <t>(Descripción del Propósito)</t>
    </r>
  </si>
  <si>
    <t>INDICADOR PARA MEDIR EL OBJETIVO GENERAL</t>
  </si>
  <si>
    <t>UNIDAD DE MEDIDA</t>
  </si>
  <si>
    <r>
      <t xml:space="preserve">CANTIDAD
 </t>
    </r>
    <r>
      <rPr>
        <sz val="8"/>
        <rFont val="Tahoma"/>
        <family val="2"/>
      </rPr>
      <t>(Programada para la Medición)</t>
    </r>
  </si>
  <si>
    <r>
      <t xml:space="preserve">AVANCE LOGRADO
</t>
    </r>
    <r>
      <rPr>
        <sz val="8"/>
        <rFont val="Tahoma"/>
        <family val="2"/>
      </rPr>
      <t>(Vigencia Actual)</t>
    </r>
  </si>
  <si>
    <r>
      <t xml:space="preserve">% FALTANTE POR EJECUTAR
</t>
    </r>
    <r>
      <rPr>
        <sz val="8"/>
        <rFont val="Tahoma"/>
        <family val="2"/>
      </rPr>
      <t>(Del Objetivo General del Proyecto)</t>
    </r>
  </si>
  <si>
    <t>ACTIVIDADES PRINCIPALES DEL PROYECTO</t>
  </si>
  <si>
    <t>% EJECUCION PRESUPUESTAL ACTIVIDAD PARA LA VIGENCIA</t>
  </si>
  <si>
    <t>NÚMERO Y FECHA DEL CONTRATO</t>
  </si>
  <si>
    <t>NOMBRE DEL CONTRATISTA</t>
  </si>
  <si>
    <t>OBJETO DEL CONTRATO</t>
  </si>
  <si>
    <t>VALOR DEL CONTRATO</t>
  </si>
  <si>
    <t>PLAZO DE EJECUCIÓN</t>
  </si>
  <si>
    <t>FECHA INICIO /
 FECHA DE TERMINACIÓN</t>
  </si>
  <si>
    <t>NOMBRE INTERVENTOR O SUPERVISOR DEL CONTRATO</t>
  </si>
  <si>
    <t>PRODUCTOS CONTRACTUALES</t>
  </si>
  <si>
    <r>
      <t>INDICADORES DE PRODUCTO</t>
    </r>
    <r>
      <rPr>
        <sz val="9"/>
        <rFont val="Tahoma"/>
        <family val="2"/>
      </rPr>
      <t/>
    </r>
  </si>
  <si>
    <t>INDICADORES DE GESTIÓN</t>
  </si>
  <si>
    <r>
      <t xml:space="preserve">VALOR COMPROMISO  TOTAL ACUMULADO DEL PROYECTO 
</t>
    </r>
    <r>
      <rPr>
        <sz val="8"/>
        <rFont val="Tahoma"/>
        <family val="2"/>
      </rPr>
      <t>(Suma todas las Vigencias)</t>
    </r>
  </si>
  <si>
    <t xml:space="preserve">% EJECUCION  FINANCIERA  DE TODO PROYECTO  </t>
  </si>
  <si>
    <t>% EJECUCION FISICA DE TODO EL  PROYECTO</t>
  </si>
  <si>
    <t xml:space="preserve">OBSERVACIONES </t>
  </si>
  <si>
    <t>Producto Entregado</t>
  </si>
  <si>
    <t>Unidad de Medida del Producto</t>
  </si>
  <si>
    <t>Cantidad Entregada</t>
  </si>
  <si>
    <r>
      <t xml:space="preserve">Nombre del Indicador
</t>
    </r>
    <r>
      <rPr>
        <sz val="8"/>
        <rFont val="Tahoma"/>
        <family val="2"/>
      </rPr>
      <t>(Producto)</t>
    </r>
  </si>
  <si>
    <t>Unidad de Medición</t>
  </si>
  <si>
    <t xml:space="preserve">% Ejecucion </t>
  </si>
  <si>
    <r>
      <t xml:space="preserve">Nombre del Indicador 
</t>
    </r>
    <r>
      <rPr>
        <sz val="8"/>
        <rFont val="Tahoma"/>
        <family val="2"/>
      </rPr>
      <t>(Gestión)</t>
    </r>
  </si>
  <si>
    <t>ICLD</t>
  </si>
  <si>
    <t>SGP</t>
  </si>
  <si>
    <t>ICDE</t>
  </si>
  <si>
    <t>Actividad 4</t>
  </si>
  <si>
    <t>Actividad 5</t>
  </si>
  <si>
    <t>ELABORÓ</t>
  </si>
  <si>
    <t>FIRMA</t>
  </si>
  <si>
    <t>REVISÓ</t>
  </si>
  <si>
    <t>APROBÓ</t>
  </si>
  <si>
    <t>RADICADO PLANEACION</t>
  </si>
  <si>
    <t xml:space="preserve">FIRMA Y SELLO DE QUIEN RECIBE </t>
  </si>
  <si>
    <t>CORRESPONDENCIA
SECRETARÍA DE PLANEACIÓN
(Dirección de Planeación Socioeconómica)</t>
  </si>
  <si>
    <t>Nombre</t>
  </si>
  <si>
    <t>Teléfono</t>
  </si>
  <si>
    <t>Correo Electrónico</t>
  </si>
  <si>
    <t>NOMBRE</t>
  </si>
  <si>
    <t>Cargo</t>
  </si>
  <si>
    <t>CARGO</t>
  </si>
  <si>
    <t>FECHA</t>
  </si>
  <si>
    <t>CONSECUTIVO</t>
  </si>
  <si>
    <t>Fecha</t>
  </si>
  <si>
    <t xml:space="preserve">FECHA </t>
  </si>
  <si>
    <t>HORA</t>
  </si>
  <si>
    <t>N° FOLIOS</t>
  </si>
  <si>
    <t>Director</t>
  </si>
  <si>
    <t>SECTOR</t>
  </si>
  <si>
    <t>VIGENCIA</t>
  </si>
  <si>
    <t>PERIODO</t>
  </si>
  <si>
    <t>RANGO EDAD</t>
  </si>
  <si>
    <t>SEXO</t>
  </si>
  <si>
    <t>GRUPO POBLACIONAL</t>
  </si>
  <si>
    <t>TOTALES</t>
  </si>
  <si>
    <t>Primera infancia
0 - 6 años</t>
  </si>
  <si>
    <t>Infancia
7 - 14 años</t>
  </si>
  <si>
    <t>Adolescencia
15 - 17 años</t>
  </si>
  <si>
    <t>Juventud
18 - 26 años</t>
  </si>
  <si>
    <t>Adultos
27 - 59 años</t>
  </si>
  <si>
    <t>Adultos mayores
Mayor de 60 años</t>
  </si>
  <si>
    <t>SUBTOTAL</t>
  </si>
  <si>
    <t>Mujer</t>
  </si>
  <si>
    <t>Hombre</t>
  </si>
  <si>
    <t>Víctimas del conflicto armado</t>
  </si>
  <si>
    <t>Desplazados</t>
  </si>
  <si>
    <t>Reincorporados</t>
  </si>
  <si>
    <t>Diversidad Funcional</t>
  </si>
  <si>
    <t>Gestantes</t>
  </si>
  <si>
    <t>Mujer/Hombre cabeza de Hogar</t>
  </si>
  <si>
    <t>Inmigrante</t>
  </si>
  <si>
    <t>LGTBI</t>
  </si>
  <si>
    <t>Población en pobreza extrema</t>
  </si>
  <si>
    <t>OTROS</t>
  </si>
  <si>
    <t>Indígenas</t>
  </si>
  <si>
    <t xml:space="preserve"> Afrocolombianas </t>
  </si>
  <si>
    <t>ROM (Gitano)</t>
  </si>
  <si>
    <t>TOTAL POBLACION BENEFICIADA EN LA VIGENCIA</t>
  </si>
  <si>
    <t>TOTAL POBLACION BENEFICIADA ACUMULADA</t>
  </si>
  <si>
    <t>% POBLACIÓN BENEFICIADA</t>
  </si>
  <si>
    <t>Meta del Plan de Desarrollo Municipal</t>
  </si>
  <si>
    <t>Ésta corresponde a la Meta del PDM de la Vigencia, con la que se encuentra alineada la formulación del proyecto</t>
  </si>
  <si>
    <t>Objetivo General</t>
  </si>
  <si>
    <t>Es la situación deseada para la población con relación al problema identificado. Estre corresponde al formulado en la MGA WEB del proyecto a reportar en el formato de Seguimiento a Proyectos de Inversión Acumulado</t>
  </si>
  <si>
    <t>Indicador que Mide el Objetivo General</t>
  </si>
  <si>
    <t xml:space="preserve">Este indicador está en la formulación MGA WEB del proyecto, en el Módulo de Identificación, capítulo de Objetivos Específicos. Es el punto de medición para el avance físico total del proyecto. </t>
  </si>
  <si>
    <t>Unidad de Medida</t>
  </si>
  <si>
    <t>Es la unidad en la que está dada la medición del indicador Ejem: Metros, Kilómetros, Hectáreas</t>
  </si>
  <si>
    <t>Cantidad</t>
  </si>
  <si>
    <t>Es lo programado numéricamente para la medición del indicador del objetivo general durante el total de vigencias del proyecto</t>
  </si>
  <si>
    <t>Línea de Avance</t>
  </si>
  <si>
    <t>Es el avance acumulado del indicador del objetivo general, reportado para las vigencias anteriores a las que se reporta. En el inicial del proyecto la línea de avance es igual 0</t>
  </si>
  <si>
    <t>Avance Logrado</t>
  </si>
  <si>
    <t>Es el reporte actual de lo avanzado en la vigencia por trimestre</t>
  </si>
  <si>
    <t>% Faltante por Ejecutar</t>
  </si>
  <si>
    <t>SEGUIMIENTO A LA CONTRATACIÓN DEL PROYECTO</t>
  </si>
  <si>
    <t>Actividades Principales del Proyecto</t>
  </si>
  <si>
    <t>Se listan las actividades que quedaron formuladas en la MGA WEB y en las Fichas de Programación</t>
  </si>
  <si>
    <t>Cantidad Programada</t>
  </si>
  <si>
    <t>Cantidades programadas por cada actividad en la MGA WEB y en las Fichas de Programación</t>
  </si>
  <si>
    <t>Fuentes de Financiación por Actividades</t>
  </si>
  <si>
    <t>Las fuentes de financiación que tiene el proyecto para desarrollarse y que quedaron en la formulación del proyecto</t>
  </si>
  <si>
    <t>Programación Inversión por Actividades</t>
  </si>
  <si>
    <t>Recursos Programados en la Formulación o Actualización del Proyecto para la Vigencia</t>
  </si>
  <si>
    <t>Asignación Presupuestal por Actividades</t>
  </si>
  <si>
    <t>Recursos Asignados por el Ente Terrirotorial para la Ejecución de las Actividades para la Vigencia Actual</t>
  </si>
  <si>
    <t>Ejecución Presupuestal por Actividades</t>
  </si>
  <si>
    <t>Recursos ejecutados por actividad durante la vigencia reportada</t>
  </si>
  <si>
    <t>% Ejecución Presupuestal por Actividad</t>
  </si>
  <si>
    <t>Es el cálculo del Porcentaje de Cumplimiento de cada actividad del proyecto</t>
  </si>
  <si>
    <t>Número y Fecha del Contrato</t>
  </si>
  <si>
    <t>Número asignado a la Minuta del Contrato y la Fecha de Firma del Contrato</t>
  </si>
  <si>
    <t>Nombre del Contratista</t>
  </si>
  <si>
    <t>Persona Natural o Jurídica que ejecuta el contrato</t>
  </si>
  <si>
    <t>Objeto del Contrato</t>
  </si>
  <si>
    <t>Es el Objeto Contractual que quedó registrado en el Portal de Contratación SECOP</t>
  </si>
  <si>
    <t>Valor del Contrato</t>
  </si>
  <si>
    <t>Es el valor total establecido en el contrato inicial</t>
  </si>
  <si>
    <t>Plazo de Ejecución</t>
  </si>
  <si>
    <t>Es el plazo de duración establecido para la ejecución total del contrato</t>
  </si>
  <si>
    <t>Fecha de Inicio y Fecha de Terminación</t>
  </si>
  <si>
    <t>Es la fecha del acta de inicio con el que arranca el contrato y su fecha final de terminación</t>
  </si>
  <si>
    <t>Nombre del Supervisor o Interventor</t>
  </si>
  <si>
    <t>Es el nombre de la persona que fue designada para la realización de la supervisión del contrato</t>
  </si>
  <si>
    <t>Es el producto principal que entrega el contratista durante la ejecución de su contrato</t>
  </si>
  <si>
    <t>Es la unidad en la que se mide el producto entregado por el contratista</t>
  </si>
  <si>
    <t>Cantidad Entregada de Productos</t>
  </si>
  <si>
    <t>Es la cantidad de productos que desarrolla el contratista durante la ejecución del objeto contractual</t>
  </si>
  <si>
    <t>Nombre del Indicador de Producto</t>
  </si>
  <si>
    <t>Indicador de Producto Formulado en el Módulo de Programación de la MGA WEB</t>
  </si>
  <si>
    <t>Cantidad programada  en la MGA WEB para la vigencia actual que se reporta</t>
  </si>
  <si>
    <t>Cantidad Ejecutada</t>
  </si>
  <si>
    <t>Cantidad de Ejecución realizada durante la vigencia que reporta el avance</t>
  </si>
  <si>
    <t>% Ejecución</t>
  </si>
  <si>
    <t>Cálculo de la Ejecución sobre lo Programado del Indicador de Producto</t>
  </si>
  <si>
    <t>Nombre del Indicador de Gestión</t>
  </si>
  <si>
    <t>Cálculo de la Ejecución sobre lo Programado del Indicador de Gestión</t>
  </si>
  <si>
    <t>POBLACIÓN BENEFICIADA DEL PROYECTO</t>
  </si>
  <si>
    <t>Total Población Beneficiada del Proyecto</t>
  </si>
  <si>
    <t>Este viene formulado desde la Hoja 2 "Población" donde deben discriminar la población atendida.
En el caso de que el proyecto no se ejecute, no se imprime la planilla de Población</t>
  </si>
  <si>
    <t xml:space="preserve">Valor Ejecución Total Acumulada </t>
  </si>
  <si>
    <t>En este campo se debe tener en cuenta el total ejecutado por cada vigencia del proyecto desde su inicio y acumularlo</t>
  </si>
  <si>
    <t>% Ejecución Financiera Proyecto</t>
  </si>
  <si>
    <t>Es el cálculo porcentual entre el valor total de ejecución sobre el valor total del proyecto formulado</t>
  </si>
  <si>
    <t>% Ejecución Física Proyecto</t>
  </si>
  <si>
    <t>Es el cálculo porcentual del avance físico total del proyecto, tomando el reporte trimestral del objetivo general</t>
  </si>
  <si>
    <t>Observaciones</t>
  </si>
  <si>
    <t>En este espacio se debe describir aclaraciones, justificaciones, novedades presentadas en la ejecución del proyecto durante cada trimestre</t>
  </si>
  <si>
    <t>Compromiso Presupuestal por Vigencias</t>
  </si>
  <si>
    <t>Es el compromiso presupuestal con el que se cierra cada vigencia del proyecto y se tienen en cuenta para el acumulado</t>
  </si>
  <si>
    <t>Es el cálculo por fórmula del porcentaje que falta por ejecutar del objetivo general del proyecto y que se determina de acuerdo a la naturaleza del proyecto</t>
  </si>
  <si>
    <r>
      <t xml:space="preserve">LINEA DE AVANCE ACUMULADA DEL INDICADOR
</t>
    </r>
    <r>
      <rPr>
        <sz val="8"/>
        <rFont val="Tahoma"/>
        <family val="2"/>
      </rPr>
      <t>(Vigencias Anteriores)</t>
    </r>
  </si>
  <si>
    <t>Número</t>
  </si>
  <si>
    <t>POBLACIÓN OBJETIVO</t>
  </si>
  <si>
    <t>POBLACION BENEFICIADA POR VIGENCIAS</t>
  </si>
  <si>
    <t>Año 1</t>
  </si>
  <si>
    <t>Año 2</t>
  </si>
  <si>
    <t>Año 3</t>
  </si>
  <si>
    <t>Población</t>
  </si>
  <si>
    <t>NOTAS.</t>
  </si>
  <si>
    <t>SEGUIMIENTO A LA POBLACIÓN BENEFICIADA DEL PROYECTO</t>
  </si>
  <si>
    <t>42. SEGUIMIENTO A LA POBLACIÓN BENEFICIADA DEL PROYECTO</t>
  </si>
  <si>
    <t>En esta hoja se debe diligenciar: 1. La Población Objetivo 2. Acumular Población Beneficiada por Año
3. Discriminar Población Beneficiada en la Vigencia que se reporta 4.Calcular % Población Beneficiada</t>
  </si>
  <si>
    <t>FORTALECIMIENTO DE LA GESTION Y DIRECCION DEL IMDER EN EL MUNICIPIO DE VILLAVICENCIO, META.</t>
  </si>
  <si>
    <t>DEL 01 DE ENERO AL 31 DE MARZO DE 2021</t>
  </si>
  <si>
    <t>INSTITUTO MUNICIPAL DE DEPORTE Y RECREACION DE VILLAVICENCIO- IMDER</t>
  </si>
  <si>
    <t xml:space="preserve">2020-50001-0250 </t>
  </si>
  <si>
    <t>2020-050001-0242</t>
  </si>
  <si>
    <t>2021</t>
  </si>
  <si>
    <t>2023</t>
  </si>
  <si>
    <t>Mejoramiento del observatorio de la política pública del deporte, recreación y la actividad física como un sistema de información para el fortalecimiento institucional</t>
  </si>
  <si>
    <t>CANTIDAD PROGRAMADA POR ACTIVIDAD
VIGENCIA 2021</t>
  </si>
  <si>
    <t>FUENTES DE FINANCIACIÓN
VIGENCIA 2021</t>
  </si>
  <si>
    <t>PROGRAMACIÓN DE RECURSOS POR FUENTE DE LA ACTIVIDAD PARA LA VIGENCIA 2021</t>
  </si>
  <si>
    <t>ASIGNACIÓN PRESUPUESTAL POR FUENTE DE LA ACTIVIDAD PARA LA VIGENCIA 2021</t>
  </si>
  <si>
    <t>EJECUCION  PRESUPUESTAL  POR FUENTE DE LA ACTIVIDAD  VIGENCIA 2021</t>
  </si>
  <si>
    <t>SGP DEPORTE</t>
  </si>
  <si>
    <t>SGP LIBRE INVERSION</t>
  </si>
  <si>
    <t>MARIA CATALINA RAMOS VALENCIA</t>
  </si>
  <si>
    <t xml:space="preserve">JESSICA TATIANA CHAVEZ JURADO </t>
  </si>
  <si>
    <t>LINA MARIA OSORIO LONDOÑO</t>
  </si>
  <si>
    <t>ANDRES JULIAN ROZO ROJAS</t>
  </si>
  <si>
    <t xml:space="preserve">EBER AUGUSTO ROMERO MORERA </t>
  </si>
  <si>
    <t>HERVY JOVANY MONDRAGON PEÑUELA</t>
  </si>
  <si>
    <t>DOS (2) MESES</t>
  </si>
  <si>
    <t>TRES (3) MESES</t>
  </si>
  <si>
    <t>SIETE (7) MESES</t>
  </si>
  <si>
    <t>SEIS (6) MESES</t>
  </si>
  <si>
    <t>PRESTACIÓN DE SERVICIOS PROFESIONALES DE UN ABOGADO PARA ASESORAR Y BRINDAR ACOMPAÑAMIENTO INTEGRAL EN EL PROCESO DE CONTRATACION DEL INSTITUTO MUNICIPAL DE DEPORTE Y RECREACIÓN DE VILLAVICENCIO – IMDER</t>
  </si>
  <si>
    <t xml:space="preserve">PRESTACIÓN DE SERVICIOS TECNOLOGICOS PARA APOYAR EL PROCESO ADMINISTRATIVO Y FINANCIERO DEL INSTITUTO MUNICIPAL DE DEPORTE  Y RECREACIÓN DE VILLAVICENCIO-IMDER </t>
  </si>
  <si>
    <t>PRESTACIÓN DE SERVICIOS PROFESIONALES DE APOYO AL  FORTALECIMIENTO DEL PROCESO DE PLANEACIÓN Y DEL SISTEMA DE GESTIÓN DE CALIDAD DEL INSTITUTO MUNICIPAL DE DEPORTE Y RECREACIÓN DE VILLAVICENCIO- IMDER</t>
  </si>
  <si>
    <t>PRESTACIÓN DE SERVICIOS DE APOYO A LA GESTIÓN  PARA EL PROCESO DE GESTIÓN DOCUMENTAL DEL INSTITUTO MUNICIPAL DE DEPORTE Y RECREACIÓN DE VILLAVICENCIO – IMDER</t>
  </si>
  <si>
    <t>PRESTACIÓN DE SERVICIOS PROFESIONALES ESPECIALIZADOS PARA APOYAR  EL PROCESO DE CONTRATACIÓN DEL INSTITUTO MUNICIPAL DE DEPORTE Y RECREACIÓN DE VILLAVICENCIO –IMDER</t>
  </si>
  <si>
    <t>PRESTACIÓN DE SERVICIOS PROFESIONALES ESPECIALIZADOS PARA LA  ACTUALIZACIÓN, IMPLEMENTACIÓN E INICIACIÓN DEL PROCESO DE CERTIFICACIÓN DEL SISTEMA DE GESTIÓN DE CALIDAD, EN RELACIÓN CON LOS REQUISITOS LEGALES ASOCIADOS A MIPG EN EL INSTITUTO MUNICIPAL DE DEPORTE Y RECREACIÓN DE VILLAVICENCIO- IMDER.</t>
  </si>
  <si>
    <t>1. PRODUCTO / ENTREGABLE: Estudios previos, minuta del contrato, adendas, prorrogas, actas modificatorias y/o aclaratorias, actas de terminación, liquidaciones,  invitación a participar,  actas de cierre, solicitud de subsanación. 
2.PRODUCTO / ENTREGABLE: Estudios previos de la subdirección técnica. 
3. PRODUCTO / ENTREGABLE: Actas de reunión y/o registros de asistencia.
4.  PRODUCTO / ENTREGABLE: Registro de evaluación de proponentes y/o acta de comite evaluador.
5. PRODUCTO / ENTREGABLE: Documentos asociados al objeto del contrato.</t>
  </si>
  <si>
    <t xml:space="preserve">1.  PRODUCTO / ENTREGABLE: Certificado de Plan Anual de Adquisiciones, Presupuesto oficial, solicitud de disponibilidad presupuestal. 
2.  PRODUCTO / ENTREGABLE: Informes de gestión y/o informes a entes de control.
3.  PRODUCTO / ENTREGABLE: Base de datos de información de seguimiento a la ejecución de la inversión presupuestal.
4.  PRODUCTO / ENTREGABLE: Registro de seguimiento a  solicitudes y trámites radicados al área administrativa y financiera del Instituto.
5. PRODUCTO / ENTREGABLE: Registro de control de trámite de cuentas.
6.  PRODUCTO / ENTREGABLE: Acta de reunión y / o registro de asistencia. 
7. PRODUCTO / ENTREGABLE: Documentos asociados al objeto del contrato. </t>
  </si>
  <si>
    <t xml:space="preserve">1.  PRODUCTO / ENTREGABLE: Acta de reunión, Matriz de contexto.
2. PRODUCTO / ENTREGABLE: Matriz de necesidades y expectativas,  Actas de reunión.
3.  PRODUCTO / ENTREGABLE: Matriz de despliegue de indicadores.
4.  PRODUCTO / ENTREGABLE: Matriz de seguimiento de acciones correctivas productos no conforme y mejoramiento, Actas de reunión.
5.  PRODUCTO / ENTREGABLE: Documentación de los procesos de acuerdo a la necesidad.
6.  PRODUCTO / ENTREGABLE: Hoja de vida del indicador y registro de seguimiento, Registro de indicadores actualizados mediante mesas de trabajo con los responsables de acuerdo a la prioridad o la necesidad.
7.  PRODUCTO / ENTREGABLE: Matriz de seguimiento calidad.
8. PRODUCTO / ENTREGABLE: Matriz de requisitos legales, Actas de reunión.
9.  PRODUCTO / ENTREGABLE: Listado maestro de documentos actualizado Correos o formato de solicitud de creación de documentos recibidos, notas internas o comunicados de entrega de documentos. 
10. . PRODUCTO / ENTREGABLE: Registros de asistencia, actas de reunión.
11.  PRODUCTO / ENTREGABLE: Actas de reunión, Informes de gestión. 
12. . PRODUCTO / ENTREGABLE: Planes de acción registros de asistencias y actas de reunión.
13.  PRODUCTO / ENTREGABLE: Asistencias con ente certificador, Informe de resultados de auditoría externa.
14. PRODUCTO / ENTREGABLE: Documentos asociados al objeto del contrato. </t>
  </si>
  <si>
    <t>1. PRODUCTO / ENTREGABLE: Bacukup de la Información Digitalizada en el periodo.
2. PRODUCTO / ENTREGABLE: Rótulos de identificación documental, Registro fotográfico de organización documental.
3. PRODUCTO / ENTREGABLE: Identificación de Caja- Registro Fotográfico, Inventario Documental.
4. PRODUCTO / ENTREGABLE: Evidencia fotográfica.
5.  PRODUCTO/ ENTREGABLE: Bacukup de la Información Digitalizada en el periodo.
6. PRODUCTO / ENTREGABLE: Rótulos de identificación documental, Registro fotográfico de organización documental, Inventario Documental.
7.  PRODUCTO / ENTREGABLE: Documentos asociados al objeto del contrato.</t>
  </si>
  <si>
    <t>1. PRODUCTO / ENTREGABLE:  Estudios previos, certificados de idoneidad, invitaciones. 
2. PRODUCTO / ENTREGABLE: Actas de reunión y/o registros de asistencia.
3. PRODUCTO / ENTREGABLE: Registro de evaluación de proponentes y/o acta de comité evaluador.                                                                                               
4.  PRODUCTO / ENTREGABLE: Informes Financieros. 
5. PRODUCTO / ENTREGABLE: documentos requeridos por el supervisor. 
6.. PRODUCTO / ENTREGABLE: Documentos asociados al objeto del contrato.</t>
  </si>
  <si>
    <t>YURI PAOLA BETANCOURT GARCIA</t>
  </si>
  <si>
    <t>FRANCILENA MANOSALVA CASTRO</t>
  </si>
  <si>
    <t>PRESTACIÓN DE APOYO A LA GESTION PARA EL PROCESO DE INFORMACIÓN Y LAS COMUNICACIONES EN EL INSTITUTO MUNICIPAL DE DEPORTE Y RECREACIÓN DE VILLAVICENCIO- IMDER.</t>
  </si>
  <si>
    <t>PRESTACIÓN DE SERVICIOS DE APOYO A LA GESTION PARA EL ACOMPAÑAMIENTO TÉCNICO EN LOS PROCESOS  CONTRACTUALES DEL INSTITUTO MUNICIPAL DE DEPORTE Y RECREACIÓN DE VILLAVICENCIO IMDER</t>
  </si>
  <si>
    <t>Numero</t>
  </si>
  <si>
    <t>DIEGO LEONARDO GUTIERREZ LESMES</t>
  </si>
  <si>
    <t>PRESTACION DE SERVICIOS PROFESIONALES ESPECIALIZADOS PARA LA IMPLEMENTACION DEL OBSERVATORIO MEDIANTE LA INVESTIGACION, COORDINACION, SEGUIMIENTO Y EVALUACION DE LAS LINEAS ESTRATEGIAS DE LA POLITICA PUBLICA ADOPTADAS POR EL INSITUTO MUNICIPAL DE DEPORTE Y RECREACION DE VILLAVICENCIO IMDER</t>
  </si>
  <si>
    <t>8/23 de marzo de 2021</t>
  </si>
  <si>
    <t>9/23 de marzo de 2021</t>
  </si>
  <si>
    <t>10/23 de marzo de 2021</t>
  </si>
  <si>
    <t>11/23 de marzo de 2021</t>
  </si>
  <si>
    <t>13/25 de marzo de 2021</t>
  </si>
  <si>
    <t>15/25 de marzo de 2021</t>
  </si>
  <si>
    <t>17/26 de marzo de 2021</t>
  </si>
  <si>
    <t>LUIS FERNANDO VARGAS PAÑA</t>
  </si>
  <si>
    <t>DIRECTOR</t>
  </si>
  <si>
    <t>Mejorar la planificación y articulación de los procesos de gestión y desarrollo institucional del IMDER</t>
  </si>
  <si>
    <t>Observatorio del deporte fortalecido</t>
  </si>
  <si>
    <t>Instituto Municipal de deporte y recreación fortalecido</t>
  </si>
  <si>
    <t xml:space="preserve">Documentos normativos realizados  </t>
  </si>
  <si>
    <t>Cantidad Programada 2021</t>
  </si>
  <si>
    <t xml:space="preserve">Sistemas de información implementados  </t>
  </si>
  <si>
    <t>Observatorios Con Asistencia Técnica Y Acompañamiento</t>
  </si>
  <si>
    <t>Seguimiento a la evaluacion y actualizacion de procesos y procedimientos</t>
  </si>
  <si>
    <t>Implementacion del Sistema de Gestion</t>
  </si>
  <si>
    <t>Cantidad Ejecutada 2021</t>
  </si>
  <si>
    <t>LUZ YENNY HERNANDEZ ELAICA</t>
  </si>
  <si>
    <t>luzyennyedc@hotmail.com</t>
  </si>
  <si>
    <t xml:space="preserve">Profesional Especializado de Planeacion </t>
  </si>
  <si>
    <t>ROSA JAZMIN DE ARMAS MONTAÑO</t>
  </si>
  <si>
    <t>subdireccionfinanciera@imdervillavicencio.gov.co</t>
  </si>
  <si>
    <t>Subdirectora Administrativa y Financiera</t>
  </si>
  <si>
    <t>Año 2021</t>
  </si>
  <si>
    <t>Año 2022</t>
  </si>
  <si>
    <t>Año 2023</t>
  </si>
  <si>
    <t>Instituto Municipal de Deporte y Recreacion de Villavicencio</t>
  </si>
  <si>
    <t>29 DE MARZO DE 2021/28 DE OCTUBRE DE 2021</t>
  </si>
  <si>
    <t>23 DE MARZO DE 2021/22 DE MAYO DE 2021</t>
  </si>
  <si>
    <t>23 DE MARZO DE 2021/22 DE OCTUBRE DE 2021</t>
  </si>
  <si>
    <t>25 DE MARZO DE 2021/24 DE SEPTIEMBRE DE 2021</t>
  </si>
  <si>
    <t>25 DE MARZO DE 2021/24 DE OCTUBRE DE 2021</t>
  </si>
  <si>
    <t>14/25 de marzo de 2021</t>
  </si>
  <si>
    <t>26 DE MARZO DE 2021/25 DE OCTUBRE DE 2021</t>
  </si>
  <si>
    <t>16/26 de marzo de 2021</t>
  </si>
  <si>
    <t>GUSTAVO ADOLFO  BASTO FORERO</t>
  </si>
  <si>
    <t>DIANA MARCELA BARBOSA ANGEL</t>
  </si>
  <si>
    <t>53/12 de abril de 2021</t>
  </si>
  <si>
    <t>PRESTACIÓN DE SERVICIOS PROFESIONALES ESPECIALIZADOS, PARA APOYAR EL ALISTAMIENTO EN LA ARTICULACIÓN EN LA ESTRUCTURA DE MIPG, CON RELACIÓN AL SISTEMA INTEGRADO DE GESTIÓN  Y EN FORMULACIÓN, SEGUIMIENTO A LA PLANEACIÓN ESTRATÉGICA Y OPERATIVA QUE CONTRIBUYA AL CUMPLIMIENTO DE LA MISIÓN Y DE LOS OBJETIVOS ESTRATÉGICOS DEL INSTITUTO DE DEPORTE Y RECREACIÓN IMDER, DE ACUERDO AL PLAN DE DESARROLLO “Cambia Contigo 2020-2023”.</t>
  </si>
  <si>
    <t>"PRESTACION DE SERVICIOS PROFESIONALES ESPECIALIZADOS COMO GERONTOLOGA PARA EL FORTALECIMIENTO DE LAS DIFERENTES AREAS DEL INSTITUTO MUNICIPAL DE DEPORTE Y RECREACION DE VILLAVICENCIO IMDER"</t>
  </si>
  <si>
    <t>14 DE ABRIL DE 2021/13 DE NOVIEMBRE DE 2021</t>
  </si>
  <si>
    <t>PIMIENTO SISTEMAS S.A.S  R.L ALVARO RICARDO PIMIENTO GUZMAN</t>
  </si>
  <si>
    <t xml:space="preserve">Siete (7) meses y diecinueve (19) días </t>
  </si>
  <si>
    <t>PRESTACIÓN DE SERVICIOS PROFESIONALES PARA LA ASISTENCIA, CAPACITACIÓN, SOPORTE TÉCNICO Y ACTUALIZACIÓN AUTOMATICA DE LAS APLICACIONES DEL SISTEMA PIMISYS LICENCIADAS DEL INSTITUTO MUNICIPAL DE DEPORTE Y RECREACIÓN DE VILLAVICENCIO-IMDER.</t>
  </si>
  <si>
    <t xml:space="preserve">1. Planillas de registro de capacitación, evidencia de actualización del sistema. 
2. Planillas de asistencia técnica y soporte, planillas de satisfacción. 
3 Documentos asociados al objeto del contrato.
</t>
  </si>
  <si>
    <t xml:space="preserve">MABEL LORENA JARA ROJAS </t>
  </si>
  <si>
    <t>13 DE MAYO DE 2021/ 31 DE DICIEMBRE 2021</t>
  </si>
  <si>
    <t>79/ 12 de mayo de 2021</t>
  </si>
  <si>
    <t>En el Segundo trimestre de realiza actualizacion al proyecto estableciendo una adicion de recursos para la meta de $ 85,459,776,01 por la fuente de Financiacion de SGP Deporte</t>
  </si>
  <si>
    <t>Se realizo adicion del Contrato</t>
  </si>
  <si>
    <t xml:space="preserve">
PRODUCTO / ENTREGABLE: Lista de chequeo de Evaluación del SGI, Producto No Conforme y/o Servicio No conforme.
2.  PRODUCTO / ENTREGABLE: Acta de Reunión y/o registros de asistencia, Documentos borradores presentado a través de correo electrónico.
3.  PRODUCTO / ENTREGABLE: Matriz de necesidades y expectativas de las partes interesadas, Registros de Asistencia, Acta de Reunión.
4.  PRODUCTO / ENTREGABLE: Matiz de riesgos, con soportes de muestras de cada control verificado.
5. . PRODUCTO / ENTREGABLE: Indicadores de gestión con medición y análisis.
6. . PRODUCTO / ENTREGABLE: Realización de documentos, Actas de reunión, Registros de asistencia,Borradores de Actos Administrativo.
7.  PRODUCTO / ENTREGABLE: Plan de acción correctiva, preventiva y de mejora. 
8. PRODUCTO / ENTREGABLE: Nota Interna, Documentos, Informes, Registro de Asistencia, Actas de Reunión.
9. PRODUCTO Y/O ENTREGABLE: Nota Interna, Documentos, Informes, Registro de Asistencia, Actas de Reunión.
10.  PRODUCTO / ENTREGABLE: Autoevaluación de MIPG y SGI
11. . PRODUCTO / ENTREGABLE: Mapas de Riesgos Institucionales y Plan anticorrupción anexando registros de muestra de cumplimiento del control adoptado por el instituto.
12. A PRODUCTO / ENTREGABLE: Plan estratégico Institucional.
</t>
  </si>
  <si>
    <t>FERNEY ALEXANDER CASTAÑO CASTILLO</t>
  </si>
  <si>
    <t>MARIA CAMILA BURBANO GARZON</t>
  </si>
  <si>
    <t>INGRID DURLEY ROBAYO RODRIGUEZ</t>
  </si>
  <si>
    <t>MARIA ALEJANDRA SUAREZ REYES</t>
  </si>
  <si>
    <t>ANGELA GARCIA MARCADO</t>
  </si>
  <si>
    <t>ESTEFANIA RIOS PIEDRAHITA</t>
  </si>
  <si>
    <t>PRESTACIÓN DE SERVICIOS PROFESIONALES COMO LÍDER DEL PROCESO DE CONTRATACIÓN, CON EL FIN DE FORTALECER MEDIANTE A ASESORIA Y ACOMPAÑAMIENTO EN LAS DIFERENTES ETAPAS CONTRATUALES EN SUS DISTINTAS MODALIDADES AL INSTITUTO MUNICIPAL DE DEPOTE Y RECREACION DE VILLAVICENCIO - IMDER</t>
  </si>
  <si>
    <t>PRESTACIÓN DE SERVICIOS PROFESIONALES COMO APOYO A LA GESTIÓN CONTRACTUAL Y DE TALENTO HUMANO CON ENFOQUE ADMINISTRATIVO Y FINANCIERO DEL INSTITUTO MUNICIPAL DE DEPORTE Y RECREACIÓN DE VILLAVICENCIO IMDER</t>
  </si>
  <si>
    <t>PRESTACIÓN DE SERVICIO PROFESIONALES PARA EL FORTALECIMIENTO DEL PROCESO CONTRATACIÓN ENFOCADO AL CUMPLIMIENTO DE LOS REQUISITOS DEL SECOP I Y LA TRANSICION E IMPLEMENTACION DEL SECOP II DEL INSTITUTO MUNINICPAL DE DEPORTE Y RECREACION DE VILLACVICENCIO- IMDER</t>
  </si>
  <si>
    <t>PRESTACIÓN DE SERVICIO PROFESIONALES PARA EL FORTALECIMIENTO DEL PROCESO DE CONTRATACIÓN ENFOCADO EN LA VERIFICACION Y VALIDACION DE LA INFORMACION QUE SE SOPORTA EN LA PLATAFORMA DE SIGEP DEL INSTITUTO MUNINICPAL DE DEPORTE Y RECREACION DE VILLACVICENCIO- IMDER</t>
  </si>
  <si>
    <t>PRESTACIÓN DE SERVICIO PROFESIONALES PARA EL FORTALECIMIENTO DEL PROCESO DE CONTRATACIÓN ENFOCADO TRAMITES ADMINISTRATIVOS, CONTROL DE LA INFORMACION DE SIA OBSERVA Y EN EL PROCESO DE GESTION DE TALENTO HUMANO DEL INSTITUTO MUNINICPAL DE DEPORTE Y RECREACION DE VILLACVICENCIO- IMDER</t>
  </si>
  <si>
    <t>PRESTACIÓN DE SERVICIOS PROFESIONALES PARA EL FORTALECIMIENTO DEL PROCESO DE TALENTO HUMANO Y SISTEMA DE GESTION INTEGRAL DEL INSTITUTO MUNICIPAL DE DEPORTE Y RECREACION DE VILLAVICENCIO- IMDER</t>
  </si>
  <si>
    <t>PRESTACIÓN DE SERVICIOS PROFESIONALES PARA EL ACOMPAÑAMIENTO EN EL MEJORAMIENTO DEL SG- SST EN EL CUMPLIMIENTO DE REQUISITOS LEGALES ESTABLECIDOS EN LA RESOLUCIÓN 312 DEL 2019 Y REQUISITOS LEGALES ASOCIADOS AL COVID-19 , PARA EL ALISTAMIENTO DE IMPLEMENTACION DE LA ISO45001:2018 EL TRABAJO EN EL INSTITUTO MUNICIPAL DE DEPORTE Y RECREACION DE VILLAVIENCIO IMDER</t>
  </si>
  <si>
    <t>PRESTACIÓN DE SERVICIOS CON FORMACIÓN TECNOLÓGICA PARA APOYAR LOS PROCESOS DE CONTRATACIÓN Y GESTION JURIDICAS DEL INSTITUTO MUNICIPAL DE DEPORTE Y RECREACION DE VILLAVICENCIO- IMDER</t>
  </si>
  <si>
    <t xml:space="preserve">1.  Desarrollar dos (2) actividades mensuales sobre la importancia y responsabilidad del individuo en el auto cuidado promoviendo estilos de vida saludable a nivel individual y colectivo. PRODUCTO/ENTREGABLE Planillas de asistencia y/o evidencia fotográfica 
 2.        Acompañamiento y asesoría a los comités de emergencia, brigada de Emergencia, comité paritario de Salud y Seguridad en el trabajo COPASST/Vigía, comité de convivencia y en los demás que sea requerida. PRODUCTO/ENTREGABLE planilla de asistencia y/o evidencia fotográfica 
3.        Apoyar la gestión para realizar todas las actividades requeridas frente a la prevención de COVID-19 PRODUCTO/ENTREGABLE Planillas de asistencia, actas de reunión, evidencia fotográfica, documentos requeridos para el cumplimiento de la obligación. 
4.        Identificar los factores de riesgo cardiovasculares modificables, por medio de tamizaje con el fin de prevenir enfermedades Crónicas no trasmisibles y de medir la eficacia de la práctica de ejercicio físico a los grupos de actividad física PRODUCTO/ENTREGABLE Registro de visita y/o planilla en donde se evidencian los datos pertinentes para el cumplimiento de la actividad, listado de asistencia, evidencia fotográfica. 
5.        Detectar y referir a los adultos mayores para el tratamiento oportuno y rehabilitación por problemas de salud a sus respectivas entidades de salud. PRODUCTO/ENTREGABLE documentos requeridos para el cumplimiento de la obligación y/o planilla de asistencia.
6.        Incorporar, mantener y en caso necesario rescatar a los adultos de 60 y más años a la práctica del ejercicio físico mediante orientación y seguimiento gerontológico.  PRODUCTO/ENTREGABLE Planillas de asistencia, actas de reunión, evidencia fotográfica, documentos requeridos para el cumplimiento de la obligación y/o informe de gestión. 
 7.        Realizar acompañamiento gerontológico al programa de actividad físicas en promoción de la salud y prevención de la enfermedad. PRODUCTO/ENTREGABLE Planillas de asistencia actas de reunión, y/o evidencia fotográfica, documentos requeridos para el cumplimiento de la obligación
8.        Apoyar el desarrollo de actividades educativas e interinstitucionales en temas de salud pública y autocuidado. PRODUCTO/ENTREGABLE planillas de asistencia, actas de reunión, evidencia fotográfica 
9.        Asistir a las reuniones de sensibilización, dirección y evaluación de desarrollo del proyecto, organizadas por el coordinador o por parte del instituto, de forma presencial o con el uso de las tecnologías de la información y comunicación por medio de las plataformas digitales. PRODUCTO/ENTREGABLE Evidencia fotográfica, planilla de asistencia y /o acta de reunión. 
10.        Apoyar la actualización del perfil sociodemográfico de los trabajadores (edad, sexo, escolaridad, estado civil), profesiograma, la caracterización de sus condiciones de salud y evaluación.  PRODUCTO/ENTREGABLE informe de gestión, planilla de asistencia, evidencia fotográfica 
11.        Participar de forma activa en los canales institucionales, transmisiones en vivo, redes sociales y plataformas colaborativas para el desarrollo de las diferentes actividades del instituto de acuerdo con el objeto del contrato. PRODUCTO/ENTREGABLE evidencia fotográfica
12 Las demás que le sean asignadas de acuerdo al objeto del contrato, establecidas en la constitución y la ley. PRODUCTO / ENTREGABLE: Documentos asociados al objeto del contrato.
</t>
  </si>
  <si>
    <t>1.  Direccionar la elaboración de los documentos en las diferentes etapas contractuales en las distintas modalidades de contratación adelantados por el instituto. PRODUCTO / ENTREGABLE: Estudios previos, minuta del contrato, adendas, prorrogas, actas modificatorias y/o aclaratorias, actas de terminación, liquidaciones,  invitación a participar,  actas de cierre, solicitud de subsanación. 
2. Realizar  revision de los documentos precontractuales en los diferentes procesos de contratación adelantados por el instituto. PRODUCTO / ENTREGABLE: Estudios previos de la subdirección técnica. 
3. Asistir y participar en las reuniones, juntas y comités convocados por el instituto.
PRODUCTO / ENTREGABLE: Actas de reunión y/o registros de asistencia.
4. Apoyar en la evaluación de las propuestas presentadas por los proponentes en las cuales sea designado como evaluador jurídico en los procesos contractuales adelantados por el IMDER y realizar las respuestas a observaciones allegadas. PRODUCTO / ENTREGABLE: Registro de evaluación de proponentes y/o acta de comite evaluador.
5. Liderar la elaboración de documentos del sistema integrado de gestión en el proceso de gestión contratación PRODUCTO/ENTREGABLE Documentos requeridos por el área de calidad. 
6. Asesorar en los procesos contractuales en las distintas modalidades contractuales del Instituto/ PRODUCTO / ENTREGA : Registro de Asistencias, Actas de Reunion, Infomes.
7. Las demás que le sean asignadas de acuerdo al objeto del contrato, establecidas en la constitución y la ley. PRODUCTO / ENTREGABLE: Documentos asociados al objeto del contrato. 
8. Realizar tramites a las solicitudes presentadas en materia contractual de acuedo a las necesidades de la Direccion y/o Subdireccion.  PRODUCTO/ ENTREGABLE: Documento Interno.
.</t>
  </si>
  <si>
    <t>81/ 21 de Mayo 2021</t>
  </si>
  <si>
    <t>85/ 30 DE JUNIO DE 2021</t>
  </si>
  <si>
    <t>86/ 30 DE JUNIO DE 2021</t>
  </si>
  <si>
    <t>89/ 30 DE JUNIO DE 2021</t>
  </si>
  <si>
    <t>87/30 DE JUNIO DE 2021</t>
  </si>
  <si>
    <t>88/ 30 DE JUNIO DE 2021</t>
  </si>
  <si>
    <t>90/30 DE JUNIO DE 2021</t>
  </si>
  <si>
    <t>91/30 DE JUNIO DE 2021</t>
  </si>
  <si>
    <t>92/ 30 DE JUNIO DE 2021</t>
  </si>
  <si>
    <t>SEIS (6) MESES Y UN (01) DIA</t>
  </si>
  <si>
    <t>1 de Julio de 2021</t>
  </si>
  <si>
    <t>24 de mayo de 2021/23 de Julio 2021</t>
  </si>
  <si>
    <t>1 de Julio de 2021/30 de Diciembre de 2021</t>
  </si>
  <si>
    <t>SIETE MESES</t>
  </si>
  <si>
    <t>PEDRO ALEJANDRO LONDOÑO GAITAN</t>
  </si>
  <si>
    <t>PRESTACIÓN DE SERVICIO COMO TECNOLOGO PARA EL APOYO AL FORTALECIMIENTO DEL PROCESO DE SISTEMA INTEGRADO DE GESTIÓN DEL INSTITUTO MUNICIPAL DE DEPORTE Y RECREACION DE VILLAVICENCIO- IMDER</t>
  </si>
  <si>
    <t>93/30 DE JUNIO DE 2021</t>
  </si>
  <si>
    <t xml:space="preserve">
F+I19:L23ortalecimiento de los procesos de las áreas administrativas del Instituto Municipal De Deporte Y Recreación De Villavicencio IMDER</t>
  </si>
  <si>
    <t xml:space="preserve">1.  PRODUCTO/ENTREGABLE: Pantallazos de las publicaciones de los contratos. 
2. PRODUCTO/ENTREGABLE: Base de datos de contratación ejecutada en la vigencia.
3. PRODUCTO/ENTREGABLE: Pantallazos de las publicaciones de los contratos. Backup de los contratos publicados en la plataforma SECOP. 
4.  PRODUCTO / ENTREGABLE: Registro pantallazo de solicitudes de las acciones realizadas en la plataforma. 
5.  PRODUCTO / ENTREGABLE: Matriz de seguimiento del proceso contractual. 
6. PRODUCTO/ENTREGABLE: Registro de correos electrónicos solicitando información. 
7. PRODUCTO/ENTREGABLE: evidencia fotografica de las capaciaciones y/o registro e asistencia 
9.  PRODUCTO/ENTREGABLE: evidencia fotografica de las capaciaciones y/o registro e asistencia 
10. PRODUCTO ENTREGABLE concepto, análisis y/o informes.  
11.PRODUCTO / ENTREGABLE: concepto emitido. Registro de evaluación de proponentes y/o acta de comité evaluador.
</t>
  </si>
  <si>
    <t xml:space="preserve">1PRODUCTO/ENTREGABLE: Correo electrónico de observaciones o viabilización al contratista de la información soportada en la plataforma SIGEP. 
2.PRODUCTO/ENTREGABLE: Correo electrónico de observaciones o viabilización a los servidores públicos la información soportada en la plataforma SIGEP.  
3.PRODUCTO/ENTREGABLE: Registro de inventario documental.   
4. PRODUCTO/ENTREGABLE: Actas de asistencia y /o registro de asistencia
5. Elaborar el certificado de idoneidad una vez verificada la hoja de vida en la plataforma SIGEP. PRODUCTO/ENTREGABLE: Certificado de idoneidad.
6.  PRODUCTO / ENTREGABLE: concepto emitido. Registro de evaluación de proponentes y/o acta de comité evaluador.
7.PRODUCTO ENTREGABLE concepto, análisis y/o informes.  
9.  PRODUCTO / ENTREGABLE: concepto emitido. Registro de evaluación de proponentes y/o acta de comité evaluador.
10 PRODUCTO/ENTREGABLE: Documentos asociados al objeto del contrato. </t>
  </si>
  <si>
    <t>1. Apoyar el proceso de digitación, escaneo y cargue de documentación requerida en la plataforma SIA OBSERVA. PRODUCTO / ENTREGABLE: Reporte mensual de rendición de cuentas. 
2. PRODUCTO / ENTREGABLE: Actas de asistencia y /o registro de asistencia.
3.   PRODUCTO / ENTREGABLE: Informes y/o envió de correo electrónico o cargue en la plataforma. 
4.  PRODUCTO / ENTREGABLE: Balance mensual. 
5. E PRODUCTO / ENTREGABLE: Certificado de idoneidad.
6. PRODUCTOS Y/O ENTREGABLE.  Informe de Seguimiento del Plan Estratégico de Talento Humano.
7. PRODUCTO/ ENTREGABLE. Indicadores de Gestion.
8. PRODUCTO/ ENTREGABLE  Encuestas
9. PRODUCTO ENTREGABLE: Consolidado de Resultado de Evaluacion de Desempeño.
10.  PRODUCTO ENTREGABLE : registro de asistencia y/o registro fotográfico
11. PRODUCTO / ENTREGABLE: Documentos asociados al objeto del contrato.</t>
  </si>
  <si>
    <t xml:space="preserve">1 Asesorar a la alta dirección en la formulación y coordinación de proyectos orientados al cumplimiento de la política y planes generales del Instituto de acuerdo a la priorización de necesidad por la Dirección.
PRODUCTO/ ENTREGABLE
Creación y/o Actualizacion de proyectos de acuerdo a la necesidad del contexto de la entidad en referencia a Plan de Desarrollo “Cambia Contigo 2020-2023”.
PRODUCTO/ ENTREGABLE
2 Asistir y participar, en representación de la entidad, en reuniones, consejos, juntas o comités de carácter oficial, cuando sea convocado o delegado de acuerdo al cumplimiento del objeto contractual.
PRODUCTO/ ENTREGABLE
Acta de Reunión y/o Registros de  asistencia de participación
3 Preparar y presentar los informes sobre las actividades desarrolladas, con la oportunidad y periodicidad requeridas por la Dirección.
PRODUCTO/ ENTREGABLE
Informes de Gestion de acuerdo a la solicitud de las directivas del IMDER.
Plan indicativo
Plan de Accion
Planes Operativos
4. Asesorar a la Dirección en el proceso de toma de decisiones relacionadas con la adopción, ejecución y control de los programas deportivos y recreativos, procurando que estos sean coherentes con el propósito de la entidad y las normas vigentes.
PRODUCTO/ ENTREGABLE
Acta de Reunión y/o Registros de  asistencia de participación
Matriz de Riesgos Instucionales
5. Articular la elaboración, ejecución y seguimiento del Plan de Acción Institucional y el Plan Estratégico del Deporte y la Recreación, apuntando al cumplimiento de la Línea Estratégica del Deporte establecida en el Plan de Desarrollo Municipal. Cambia Contigo 2020-2023”.
PRODUCTO/ ENTREGABLE
Plan de Accion Instituciona
Plan Estrategico del Deporte y la Recreacion
6 . Asesora a la Subdirección Administrativa y Financiera, para la elaboración del Programa anual de Adquisición, con el fin de asegurar la adquisición eficiente de los recursos / bienes necesarios para el desarrollo de las operaciones del Instituto en coherencia con el plan de acción Institucional.
PRODUCTO/ ENTREGABLE
Acta de Reunión de equipo operativo y/o Registros de  asistencia de participación
7. Planear el diseño y revisar los reportes de los indicadores de gestión, de acuerdo con los objetivos trazados por la institución.
PRODUCTO/ ENTREGABLE
Matriz de Despliegue de Indicadores de Gestion Vs Politica Integrada de Gestion, Politica Publica y Plan Estrategico Institucional.
8. Evaluar conjuntamente con la Oficina Asesora de Control Interno el avance y materialización del Plan de Acción de cada una de las dependencias, el Plan de Desarrollo y el Plan Estratégico de Deporte y Recreación cuando fuere necesario y proponer los ajustes pertinentes
PRODUCTO/ ENTREGABLE
Acta de Reunión de equipo operativo y/o Registros de  asistencia de participación
9. Informes del nivel de avance del cumplimiento del plan de acción.
Asesorar al director del Instituto en la oportunidad en la toma de decisiones, de reformulación y/o reorientación del Plan de Acción, a través de procesos de seguimiento y control a la ejecución de los proyectos.
PRODUCTO/ ENTREGABLE
Acta de Reunión de equipo operativo y/o Registros de  asistencia de participación.
PRODUCTO/ ENTREGABLE
Acta de Reunión de equipo operativo en donde se revisa y/o proponen la creacion de documentos para el SGI y MIPG.
PRODUCTO/ ENTREGABLE
Informe de Rendicion de Cuentas del Instituto.
14. Administrar y garantizar el debido funcionamiento del Banco de Programas y Proyectos de Inversión, acorde on la metodología implementada.
PRODUCTO/ ENTREGABLE
Certificado de Banco de Proyectos expedidos por planeacion Muncipal.
15. Organizar los informes periódicos de gestión que le sean solicitados por el director, los entes de control o autoridades competentes.
PRODUCTO/ ENTREGABLE
Informes periodicos de gestión de acuerdo a la frecuencia de los entes de control.
16. Establecer los mecanismos para el diseño e implementación de la autoevaluación de los planes de acción y sus respectivos planes de mejoramiento.
PRODUCTO/ ENTREGABLE
Procedimientos e instrumentos para el diseño y validacion de autoevaluacin de los planes de accion
17. Asesorar y coordinar la elaboración del anteproyecto del presupuesto/ inversión de la entidad de acuerdo a los lineamientos de la Secretaria de Hacienda y Planeación.
PRODUCTO/ ENTREGABLE
Acta de Reunión de equipo operativo
anteproyecto del presupuesto/ inversión
18. Realizar seguimiento y evaluación del plan de Desarrollo de acuerdo a la metodología y directrices de la oficina de planeación municipal.
PRODUCTO/ ENTREGABLE
Informe de seguimiento de Plan de Desarrollo presentado a la oficina de planeación cuando lo requieran.
19. Seguimiento y control a los Mapas de Riesgos Institucionales y Plan anticorrupción.
PRODUCTO/ ENTREGABLE
Mapas de Riesgos Institucionales 
Plan anticorrupción.
20. Elaborar matrices y realizar informes de seguimiento a la política publica en las que participe IMDER, con la calidad periódica requerida.
PRODUCTO/ ENTREGABLE
Informes de gestion de cumplimiento de politica publica 
21. Asesorar en el Diseño y estructuración del proceso del sistema MIPG a los profesionales asignados al Sistema de Integrado de Gestión del Instituto.
PRODUCTO/ ENTREGABLE
Acta de Reunión
Procedimientos e instrumentos para el diseño y validacion por MIPG.
</t>
  </si>
  <si>
    <t xml:space="preserve">1.  PRODUCTO / ENTREGABLE: Certificado de Plan Anual de Adquisiciones, Presupuesto oficial, solicitud de disponibilidad presupuestal. 
2. PRODUCTO / ENTREGABLE: Informes de gestión y/o informes a entes de control.
3. PRODUCTO / ENTREGABLE: Base de datos de información de seguimiento a la ejecución de la inversión presupuestal.
4. PRODUCTO / ENTREGABLE: Registro de seguimiento a  solicitudes y trámites radicados al área administrativa y financiera del Instituto.
5. PRODUCTO / ENTREGABLE: Registro de control de trámite de cuentas.
6.  PRODUCTO/ Informe de la gestion de talento humano, proyección de respuesta a soolicitudes de empleados.
7.. PRODUCTO / ENTREGABLE: Acta de reunión y / o registro de asistencia. </t>
  </si>
  <si>
    <t xml:space="preserve">
1.        Coordinar la verificación de los soportes de pagos de aportes al sistema de seguridad social en salud, pensión y Riesgos Labórales, de acuerdo con la normatividad vigente de los contratistas de la subdirección Administrativa Instituto. PRODUCTOS Y/O ENTREGABLE Correos electrónicos de revisiones y conceptos a contratistas.
2.        Apoyar la gestión para la ejecución y seguimiento del Plan de Capacitación de vigencia 2020. PRODUCTOS Y/O ENTREGABLE Informe de seguimiento PIC., Registro de Asistencia de Capacitación, Charlas, Campañas de Sensibilización, Registros Fotográficos.
3.      PRODUCTOS Y/O ENTREGABLE Informe de seguimiento del Plan de Bienestar Social e incentivos.
4.   .PRODUCTOS Y/O ENTREGABLE Informe de investigación de accidentes y enfermedades.
5.   PRODUCTOS Y/O ENTREGABLE Borradores de documentos SG-SST. 
6.     PRODUCTOS Y/O ENTREGABLE Actas de reunión y/o registros de asistencia.
7.      PPRODUCTOS Y/O ENTREGABLE. Actas de Reunión de comité Convivencia Laboral, Campañas de prevención, registro de asistencia, registros fotográficos.
8.      PRODUCTOS Y/O ENTREGABLE. Informes de Gestión.
9        PRODUCTOS Y/O ENTREGABLE.  Documentos de Gestión de Talento Humano, Informe  de Gestión de Implementación.
10.      PRODUCTOS Y/O ENTREGABLE.  Seguimiento Plan de Vacantes
13.        Participar de las diferentes reuniones, actividades y capacitaciones programas por la Subdirección Administrativa y Financiera y/o Directivos del Instituto. PRODUCTOS Y/O ENTREGABLE
14.        Apoyar y ejecutar los requerimientos del Sistema de Gestión de Calidad, con el fin de contribuir al mejoramiento continuo del Sistema de Gestión de Calidad. PRODUCTOS Y/O ENTREGABLE
15.        Consolidar la información relacionada con las condiciones ambientales, haciendo uso racional del agua, energía y evitando la contaminación y las sobras de alimentos. PRODUCTOS Y/O ENTREGABLE
16.        Las demás que le sean asignadas de acuerdo con el objeto del contrato, establecidas en la constitución y la ley. PRODUCTO / ENTREGABLE: Documentos asociados al objeto del contrato.</t>
  </si>
  <si>
    <t xml:space="preserve">1.      PRODUCTOS Y/O ENTREGABLE.Correos electrónicos de revisiones y conceptos a contratistas 
2PRODUCTOS Y/O ENTREGABLE: Informes y/o actas de reunión y/o registros de asistencia
3. PRODUCTOS Y/O ENTREGABLE Informe de seguimiento PIC.
4.PRODUCTOS Y/O ENTREGABLE Informe de seguimiento del Plan de Bienestar Social e incentivos 
5. PRODUCTOS Y/O ENTREGABLE Reporte de accidente, incidente y/o enfermedades. 
6. Apoyar la gestión para la implementación y seguimiento del Plan Anual de Trabajo en SST. 
PRODUCTOS Y/O ENTREGABLE Informe de seguimiento plan Anual de Trabajo Registros Fotográficos Actas de reunión y/o registros de asistencia Indicadores de programas de Vigilancia Epidemiológica.                                                                                                    
7 PRODUCTOS Y/O ENTREGABLE Registros de asistencia Registros de campañas y charlas Registro fotográfico 
8. Apoyar en el mejoramiento de la documentación relacionada con el SG-SST. 
PRODUCTOS Y/O ENTREGABLE Borradores de documentos SG-SST 
09. Participar en las reuniones que sean requeridas por las Directivas del Instituto relacionadas con la razón del objeto contractual. 
PRODUCTOS Y/O ENTREGABLE Actas de reunión y/o registros de asistencia, 
10. Las demás que le sean asignadas de acuerdo al objeto del contrato, establecidas en la constitución y la ley. 
PRODUCTO / ENTREGABLE: Documentos asociados al objeto del contrato.
</t>
  </si>
  <si>
    <t xml:space="preserve">1 PRODUCTO/ENTREGABLE: Documentos y/o requerimientos proyectados 
2. PRODUCTO/ENTREGABLE: informes, buckup. 
3. PRODUCTO ENTREGABLE: Documentos que se realicen en cumplimiento de esta función
4. PRODUCTO/ENTREGABLE: Documentos revisados. 
5.. PRODUCTO/ENTREGABLE Relación de documentos realizados. 
6.  PRODUCTO / ENTREGABLE: Actas de inicio, estudios previos solicitud de inicio de proceso, certificado de idoneidad, designación de supervisor, actas de terminación, y actas de adición.
7. PROYECTO / ENTREGABLE: Actas de reunión y/o planilla de asistencia.
8 PRODUCTO/ ENTREGABLE Respuesta enviada al juzgado solicitante. 
9   PRODUCTO/ ENTREGABLE informes. 
10. Las demás que le sean asignadas de acuerdo al objeto del contrato, establecidas en la constitución y la ley. PRODUCTO / ENTREGABLE: Documentos asociados al objeto del contrato.
</t>
  </si>
  <si>
    <t xml:space="preserve">1. PRODUCTO / ENTREGABLE: Formato de recepción de los PQRSD recibidos y direccionados a la dependencia que corresponda.
2.   PRODUCTO / ENTREGABLE: Informe trimestral de medición de las PQRSD recibidas por los diversos canales de comunicación.
3.. PRODUCTO / ENTREGABLE: Inventario documental
4.  PRODUCTO / ENTREGABLE:  Balance trimestral generado por el software que asigne el instituto. Informe estadístico por dependencia del estado del trámite.
5.PRODUCTO / ENTREGABLE:  Encuestas de satisfacción trimestral, Indicadores de Gestión.
6. PRODUCTO / ENTREGABLE: Formato del producto no conforme, Matriz de seguimiento del tratamiento de quejas y reclamos.
7. . PRODUCTO / ENTREGABLE: Encuesta de satisfacción de la atención al usuario.
8..  PRODUCTO / ENTREGABLE: Matriz de registro de correspondencia y traslado para tratamiento.
9.s. PRODUCTO / ENTREGABLE: Horario de atención establecido al público, Registro de Atención al Público. 
10.  PRODUCTO / ENTREGABLE: Recibidos de las entregas de las respuestas en los tiempos establecidos a las solicitudes radicadas, Documentos asociados al objeto del contrato.
</t>
  </si>
  <si>
    <t>1.  PRODUCTO / ENTREGABLE: Actas de inicio, solicitud de inicio de proceso, certificado de idoneidad, designación de supervisor, actas de terminación, y actas de adición. 
2. PRODUCTO / ENTREGABLE: Registro de validación.
3. A PRODUCTO / ENTREGABLE: Registro de entrega de constancias y certificados. 
4. PROYECTO / ENTREGABLE: Actas de reunión y/o planilla de asistencia.</t>
  </si>
  <si>
    <t>1. PRODUCTO Y/O ENTREGABLE: - Actas de Reunión, registros de asistencia, informe de seguimiento de cumplimiento de las estrategias de política pública.
2.PRODUCTO Y/O ENTREGABLE: Actas de Reunión, registros de asistencia, informe de seguimiento de cumplimiento de las estrategias de política pública, convocatorias de reunión, notas internas de lineamiento con enfoque al cumplimiento del objeto contractual. 
3. . PRODUCTO Y/O ENTREGABLE: Base de datos en el aplicativo adoptado por el Instituto, certificado de registro adecuado de información a servidores públicos con responsabilidad de alimentar la plataforma de observatorio, análisis estadístico del consolidado de indicadores de procesos resultados y gestión, reporte de Indicadores de Gestión, resultado y producto asociados al cumplimiento de las estrategias de la política pública. 
4.PRODUCTO Y/O ENTREGABLE: Propuesta de estrategias de promoción de la política pública, Informes de gestión. 
5. . PRODUCTO Y/O ENTREGABLE: Actas de Reunión, registros de asistencia, informe de seguimiento de cumplimiento de las estrategias de política pública.
6.PRODUCTO Y/O ENTREGABLE: Reporte de certificación y aprobación de la correcta realización y ejecución de informes del equipo técnico que soporta la plataforma del Observatorio.
7.   PRODUCTO Y/O ENTREGABLE: Registros de Revisión de informes de la Subdirección Técnica. 
8. PRODUCTO Y/O ENTREGABLE: Actas de Reunión, registros de asistencia. 
9.  PRODUCTO Y/O ENTREGABLE: Difusión de los análisis de los datos, investigaciones y experiencias en los medios de comunicación que accede el instituto.</t>
  </si>
  <si>
    <t xml:space="preserve">1.. PRODUCTO / ENTREGABLE: Convocatorias, boletines, notas internas, circulares, registro de asistencia, actas de reunión, registro fotográfico, Listado de información documentada interna y externa.
2.. PRODUCTO / ENTREGABLE: Actas de reunión y/o registro de asistencia.
3. PRODUCTO / ENTREGABLE: Documentos en borrador de diseño de sistema de gestión de calidad y MIPG, Matriz de seguimiento del diágnostico y MIPG. 
4.  PRODUCTO / ENTREGABLE: Lista de chequeo, Registro de producto no conforme. 
5. PRODUCTO / ENTREGABLE: Matriz de seguimiento de acciones correctivas preventivas y de mejora. 
</t>
  </si>
  <si>
    <t>38</t>
  </si>
  <si>
    <t>Apoyar la prestación integral de servicios en el IMDER a traves de dotación de tecnologia, mobiliario, papelería, elementos de oficina y bioseguridad</t>
  </si>
  <si>
    <t>PRESTACIÒN DE SERVICIOS PROFESIONALES PARA EL FORTALECIMIENTO DE LOS PROCESOS DE ANALISIS ESTADISTICOS DEL OBSERVATORIO MEDIANTE LA INVESTIGACIÒN, SEGUIMIENTO Y ESTUDIOS DE LAS LINEAS ESTRATEGICAS DE LA POLITICA PUBLICA DRAF ADOPTADAS POR EL INSITUTO MUNICIPAL DE DEPORTE Y RECREACION DE VILLAVICENCIO IMDER.</t>
  </si>
  <si>
    <t>1. PRODUCTO Y/O ENTREGABLE: - Actas de Reunión, informe de seguimiento a programas. 
 2.  PRODUCTO Y/O ENTREGABLE:Actas de Reunión, registros de asistencia, informe de seguimiento de cumplimiento de las estrategias de política pública.
 3. PRODUCTO Y/O ENTREGABLE: Base de datos en el aplicativo adoptado por el Instituto, análisis estadístico del consolidado de indicadores de procesos resultados y gestión, reporte de Indicadores de Gestión, resultado y producto asociados al cumplimiento de las estrategias de la política pública. 
 4.  PRODUCTO Y/O ENTREGABLE: actas de procesos de implementación, informes de estrategias de promoción de la política pública DRAF. 
 5.  PRODUCTO Y/O ENTREGABLE: Informe de seguimiento de cumplimiento de las estrategias de política pública. 
 6. PRODUCTO Y/O ENTREGABLE: Validacion de la correcta realización y ejecución de informes del equipo técnico que soporta la plataforma del Observatorio.
 7.PRODUCTO Y/O ENTREGABLE: Actas de Reunión, registros de asistencia. 
 8 . PRODUCTO Y/O ENTREGABLE: Difusión de los análisis de los datos, investigaciones y experiencias en los medios de comunicación que accede el instituto.
 9. PRODUCTO ENTREGABLE: Documentos soportes de procedimientos de ejecucion de procesos del observatorio</t>
  </si>
  <si>
    <t>Se realiza actualizacion del proyecto por recursos de adicion a la meta del Proyecto.</t>
  </si>
  <si>
    <t>II TRIMESTRE</t>
  </si>
  <si>
    <t xml:space="preserve">DEL 01 DE ENERO AL 30 DE JUNTO DE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</si>
</sst>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43" formatCode="_-* #,##0.00_-;\-* #,##0.00_-;_-* &quot;-&quot;??_-;_-@_-"/>
    <numFmt numFmtId="164" formatCode="dd\-mm\-yy;@"/>
    <numFmt numFmtId="165" formatCode="&quot;$&quot;\ #,##0"/>
    <numFmt numFmtId="166" formatCode="&quot;$&quot;\ #,##0.00"/>
    <numFmt numFmtId="167" formatCode="d&quot; de &quot;mmmm&quot; de &quot;yyyy"/>
  </numFmts>
  <fonts count="37" x14ac:knownFonts="1">
    <font>
      <sz val="11"/>
      <color theme="1"/>
      <name val="Calibri"/>
      <family val="2"/>
      <scheme val="minor"/>
    </font>
    <font>
      <sz val="10"/>
      <name val="Arial"/>
      <family val="2"/>
    </font>
    <font>
      <sz val="11"/>
      <color theme="1"/>
      <name val="Calibri"/>
      <family val="2"/>
      <scheme val="minor"/>
    </font>
    <font>
      <sz val="9"/>
      <color theme="1"/>
      <name val="Tahoma"/>
      <family val="2"/>
    </font>
    <font>
      <b/>
      <sz val="9"/>
      <color theme="1"/>
      <name val="Tahoma"/>
      <family val="2"/>
    </font>
    <font>
      <b/>
      <sz val="9"/>
      <name val="Tahoma"/>
      <family val="2"/>
    </font>
    <font>
      <b/>
      <sz val="9"/>
      <color theme="2" tint="-0.499984740745262"/>
      <name val="Tahoma"/>
      <family val="2"/>
    </font>
    <font>
      <b/>
      <sz val="8"/>
      <name val="Tahoma"/>
      <family val="2"/>
    </font>
    <font>
      <sz val="8"/>
      <name val="Tahoma"/>
      <family val="2"/>
    </font>
    <font>
      <sz val="9"/>
      <name val="Tahoma"/>
      <family val="2"/>
    </font>
    <font>
      <sz val="9"/>
      <color rgb="FFFF0000"/>
      <name val="Tahoma"/>
      <family val="2"/>
    </font>
    <font>
      <b/>
      <sz val="9"/>
      <color theme="1" tint="0.249977111117893"/>
      <name val="Tahoma"/>
      <family val="2"/>
    </font>
    <font>
      <sz val="8"/>
      <color rgb="FFFF0000"/>
      <name val="Tahoma"/>
      <family val="2"/>
    </font>
    <font>
      <b/>
      <sz val="9"/>
      <color rgb="FFFF0000"/>
      <name val="Tahoma"/>
      <family val="2"/>
    </font>
    <font>
      <b/>
      <sz val="8"/>
      <color theme="2" tint="-0.249977111117893"/>
      <name val="Tahoma"/>
      <family val="2"/>
    </font>
    <font>
      <b/>
      <sz val="8"/>
      <color theme="1"/>
      <name val="Tahoma"/>
      <family val="2"/>
    </font>
    <font>
      <b/>
      <sz val="9"/>
      <color indexed="81"/>
      <name val="Tahoma"/>
      <family val="2"/>
    </font>
    <font>
      <sz val="9"/>
      <color indexed="81"/>
      <name val="Tahoma"/>
      <family val="2"/>
    </font>
    <font>
      <b/>
      <sz val="10"/>
      <color theme="0"/>
      <name val="Arial"/>
      <family val="2"/>
    </font>
    <font>
      <sz val="9"/>
      <color theme="1"/>
      <name val="Arial"/>
      <family val="2"/>
    </font>
    <font>
      <sz val="9"/>
      <color theme="1"/>
      <name val="Calibri"/>
      <family val="2"/>
      <scheme val="minor"/>
    </font>
    <font>
      <b/>
      <sz val="9"/>
      <color theme="1"/>
      <name val="Arial"/>
      <family val="2"/>
    </font>
    <font>
      <b/>
      <sz val="9"/>
      <color theme="0"/>
      <name val="Arial"/>
      <family val="2"/>
    </font>
    <font>
      <b/>
      <sz val="9"/>
      <name val="Arial"/>
      <family val="2"/>
    </font>
    <font>
      <b/>
      <sz val="9"/>
      <color theme="1"/>
      <name val="Calibri"/>
      <family val="2"/>
      <scheme val="minor"/>
    </font>
    <font>
      <sz val="9"/>
      <color theme="5" tint="-0.249977111117893"/>
      <name val="Arial"/>
      <family val="2"/>
    </font>
    <font>
      <sz val="9"/>
      <name val="Arial"/>
      <family val="2"/>
    </font>
    <font>
      <b/>
      <sz val="9"/>
      <color theme="5" tint="-0.249977111117893"/>
      <name val="Arial"/>
      <family val="2"/>
    </font>
    <font>
      <b/>
      <i/>
      <sz val="11"/>
      <color theme="1"/>
      <name val="Calibri"/>
      <family val="2"/>
      <scheme val="minor"/>
    </font>
    <font>
      <i/>
      <sz val="11"/>
      <color theme="1"/>
      <name val="Calibri"/>
      <family val="2"/>
      <scheme val="minor"/>
    </font>
    <font>
      <b/>
      <sz val="9"/>
      <color theme="1" tint="0.249977111117893"/>
      <name val="Arial"/>
      <family val="2"/>
    </font>
    <font>
      <b/>
      <sz val="12"/>
      <name val="Arial"/>
      <family val="2"/>
    </font>
    <font>
      <b/>
      <sz val="8"/>
      <name val="Arial"/>
      <family val="2"/>
    </font>
    <font>
      <sz val="11"/>
      <color rgb="FF000000"/>
      <name val="Calibri"/>
      <family val="2"/>
    </font>
    <font>
      <sz val="11"/>
      <color theme="1"/>
      <name val="Calibri"/>
      <family val="2"/>
    </font>
    <font>
      <sz val="11"/>
      <name val="Calibri"/>
      <family val="2"/>
    </font>
    <font>
      <u/>
      <sz val="11"/>
      <color theme="10"/>
      <name val="Calibri"/>
      <family val="2"/>
      <scheme val="minor"/>
    </font>
  </fonts>
  <fills count="33">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rgb="FF99FF99"/>
        <bgColor indexed="64"/>
      </patternFill>
    </fill>
    <fill>
      <patternFill patternType="solid">
        <fgColor theme="8" tint="0.79998168889431442"/>
        <bgColor indexed="64"/>
      </patternFill>
    </fill>
    <fill>
      <patternFill patternType="solid">
        <fgColor rgb="FF33CCCC"/>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0"/>
        <bgColor rgb="FF92CDDC"/>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99FF99"/>
        <bgColor rgb="FFE6B8B7"/>
      </patternFill>
    </fill>
    <fill>
      <patternFill patternType="solid">
        <fgColor rgb="FF99FF99"/>
        <bgColor rgb="FFE5B8B7"/>
      </patternFill>
    </fill>
    <fill>
      <patternFill patternType="solid">
        <fgColor rgb="FF99FF99"/>
        <bgColor rgb="FFB2A1C7"/>
      </patternFill>
    </fill>
    <fill>
      <patternFill patternType="solid">
        <fgColor rgb="FF99FF99"/>
        <bgColor rgb="FFCFE2F3"/>
      </patternFill>
    </fill>
    <fill>
      <patternFill patternType="solid">
        <fgColor rgb="FF99FF99"/>
        <bgColor rgb="FF92CDDC"/>
      </patternFill>
    </fill>
    <fill>
      <patternFill patternType="solid">
        <fgColor theme="4" tint="0.39997558519241921"/>
        <bgColor indexed="64"/>
      </patternFill>
    </fill>
    <fill>
      <patternFill patternType="solid">
        <fgColor theme="3" tint="0.79998168889431442"/>
        <bgColor rgb="FFCFE2F3"/>
      </patternFill>
    </fill>
    <fill>
      <patternFill patternType="solid">
        <fgColor theme="3" tint="0.79998168889431442"/>
        <bgColor rgb="FFE5B8B7"/>
      </patternFill>
    </fill>
    <fill>
      <patternFill patternType="solid">
        <fgColor theme="3" tint="0.79998168889431442"/>
        <bgColor rgb="FF92CDDC"/>
      </patternFill>
    </fill>
    <fill>
      <patternFill patternType="solid">
        <fgColor theme="3" tint="0.79998168889431442"/>
        <bgColor rgb="FFB2A1C7"/>
      </patternFill>
    </fill>
    <fill>
      <patternFill patternType="solid">
        <fgColor theme="8" tint="0.79998168889431442"/>
        <bgColor rgb="FFE6B8B7"/>
      </patternFill>
    </fill>
    <fill>
      <patternFill patternType="solid">
        <fgColor theme="8" tint="0.79998168889431442"/>
        <bgColor rgb="FFCFE2F3"/>
      </patternFill>
    </fill>
    <fill>
      <patternFill patternType="solid">
        <fgColor theme="8" tint="0.79998168889431442"/>
        <bgColor rgb="FFB2A1C7"/>
      </patternFill>
    </fill>
    <fill>
      <patternFill patternType="solid">
        <fgColor theme="8" tint="0.79998168889431442"/>
        <bgColor rgb="FF92CDDC"/>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s>
  <cellStyleXfs count="6">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0" fontId="36" fillId="0" borderId="0" applyNumberFormat="0" applyFill="0" applyBorder="0" applyAlignment="0" applyProtection="0"/>
    <xf numFmtId="44" fontId="2" fillId="0" borderId="0" applyFont="0" applyFill="0" applyBorder="0" applyAlignment="0" applyProtection="0"/>
  </cellStyleXfs>
  <cellXfs count="424">
    <xf numFmtId="0" fontId="0" fillId="0" borderId="0" xfId="0"/>
    <xf numFmtId="0" fontId="3" fillId="0" borderId="0" xfId="0" applyFont="1"/>
    <xf numFmtId="164" fontId="3" fillId="0" borderId="0" xfId="0" applyNumberFormat="1" applyFont="1"/>
    <xf numFmtId="0" fontId="3" fillId="0" borderId="0" xfId="0" applyFont="1" applyAlignment="1">
      <alignment vertical="center"/>
    </xf>
    <xf numFmtId="0" fontId="4" fillId="0" borderId="0" xfId="0" applyFont="1" applyAlignment="1">
      <alignment vertical="center"/>
    </xf>
    <xf numFmtId="49" fontId="4" fillId="3" borderId="8" xfId="0" applyNumberFormat="1" applyFont="1" applyFill="1" applyBorder="1" applyAlignment="1">
      <alignment horizontal="center" vertical="center" wrapText="1"/>
    </xf>
    <xf numFmtId="0" fontId="3" fillId="0" borderId="0" xfId="0" applyFont="1" applyAlignment="1">
      <alignment horizontal="center" vertical="center"/>
    </xf>
    <xf numFmtId="49" fontId="4" fillId="0" borderId="0" xfId="0" applyNumberFormat="1" applyFont="1" applyAlignment="1">
      <alignment vertical="center" wrapText="1"/>
    </xf>
    <xf numFmtId="0" fontId="4" fillId="0" borderId="0" xfId="0" applyFont="1" applyAlignment="1">
      <alignment horizontal="center" vertical="center"/>
    </xf>
    <xf numFmtId="1" fontId="4" fillId="0" borderId="0" xfId="0" applyNumberFormat="1" applyFont="1" applyAlignment="1">
      <alignment horizontal="center" vertical="center"/>
    </xf>
    <xf numFmtId="0" fontId="5" fillId="0" borderId="0" xfId="0" applyFont="1" applyAlignment="1">
      <alignment horizontal="center" vertical="center"/>
    </xf>
    <xf numFmtId="0" fontId="4" fillId="3" borderId="8" xfId="0" applyFont="1" applyFill="1" applyBorder="1" applyAlignment="1">
      <alignment horizontal="center" vertical="center"/>
    </xf>
    <xf numFmtId="0" fontId="6" fillId="0" borderId="6" xfId="0" applyFont="1" applyBorder="1" applyAlignment="1">
      <alignment horizontal="center" vertical="center"/>
    </xf>
    <xf numFmtId="0" fontId="3" fillId="0" borderId="0" xfId="0" applyFont="1" applyAlignment="1">
      <alignment horizontal="center"/>
    </xf>
    <xf numFmtId="0" fontId="4" fillId="0" borderId="6" xfId="0" applyFont="1" applyBorder="1" applyAlignment="1">
      <alignment horizontal="center" vertical="center"/>
    </xf>
    <xf numFmtId="0" fontId="7" fillId="8" borderId="1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6" xfId="0" applyFont="1" applyFill="1" applyBorder="1" applyAlignment="1">
      <alignment horizontal="center" vertical="center" textRotation="90" wrapText="1"/>
    </xf>
    <xf numFmtId="0" fontId="5" fillId="0" borderId="0" xfId="0" applyFont="1"/>
    <xf numFmtId="0" fontId="7" fillId="5" borderId="6"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0" xfId="0" applyFont="1"/>
    <xf numFmtId="165" fontId="10" fillId="0" borderId="6" xfId="0" applyNumberFormat="1" applyFont="1" applyBorder="1" applyAlignment="1" applyProtection="1">
      <alignment vertical="center" wrapText="1"/>
      <protection locked="0"/>
    </xf>
    <xf numFmtId="165" fontId="10" fillId="0" borderId="6" xfId="0" applyNumberFormat="1" applyFont="1" applyBorder="1" applyAlignment="1" applyProtection="1">
      <alignment vertical="center"/>
      <protection locked="0"/>
    </xf>
    <xf numFmtId="9" fontId="9" fillId="0" borderId="3" xfId="0" applyNumberFormat="1" applyFont="1" applyBorder="1" applyAlignment="1" applyProtection="1">
      <alignment horizontal="center" vertical="center" wrapText="1"/>
      <protection locked="0"/>
    </xf>
    <xf numFmtId="165" fontId="10" fillId="0" borderId="6" xfId="0" applyNumberFormat="1" applyFont="1" applyBorder="1" applyAlignment="1" applyProtection="1">
      <alignment horizontal="right" vertical="center" wrapText="1"/>
      <protection locked="0"/>
    </xf>
    <xf numFmtId="0" fontId="13" fillId="0" borderId="0" xfId="0" applyFont="1" applyAlignment="1">
      <alignment vertical="center"/>
    </xf>
    <xf numFmtId="165" fontId="11" fillId="0" borderId="0" xfId="0" applyNumberFormat="1" applyFont="1" applyAlignment="1">
      <alignment vertical="center"/>
    </xf>
    <xf numFmtId="165" fontId="11" fillId="5" borderId="0" xfId="0" applyNumberFormat="1" applyFont="1" applyFill="1" applyAlignment="1">
      <alignment horizontal="center" vertical="center"/>
    </xf>
    <xf numFmtId="0" fontId="13"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9" fillId="0" borderId="0" xfId="0" applyFont="1" applyAlignment="1">
      <alignment horizontal="center"/>
    </xf>
    <xf numFmtId="0" fontId="5" fillId="0" borderId="6" xfId="0" applyFont="1" applyBorder="1" applyAlignment="1">
      <alignment vertical="center"/>
    </xf>
    <xf numFmtId="0" fontId="4" fillId="0" borderId="0" xfId="0" applyFont="1"/>
    <xf numFmtId="0" fontId="7" fillId="0" borderId="0" xfId="0" applyFont="1" applyAlignment="1">
      <alignment vertical="center" wrapText="1"/>
    </xf>
    <xf numFmtId="0" fontId="14" fillId="0" borderId="0" xfId="0" applyFont="1" applyAlignment="1">
      <alignment vertical="center" wrapText="1"/>
    </xf>
    <xf numFmtId="0" fontId="7" fillId="0" borderId="1" xfId="0" applyFont="1" applyBorder="1" applyAlignment="1">
      <alignment vertical="center" wrapText="1"/>
    </xf>
    <xf numFmtId="0" fontId="8" fillId="0" borderId="6" xfId="0" applyFont="1" applyBorder="1" applyAlignment="1">
      <alignment vertical="center" wrapText="1"/>
    </xf>
    <xf numFmtId="0" fontId="7" fillId="0" borderId="6" xfId="0" applyFont="1" applyBorder="1" applyAlignment="1">
      <alignment horizontal="right" vertical="center" wrapText="1"/>
    </xf>
    <xf numFmtId="0" fontId="15" fillId="0" borderId="1" xfId="0" applyFont="1" applyBorder="1"/>
    <xf numFmtId="0" fontId="7" fillId="0" borderId="0" xfId="0" applyFont="1" applyAlignment="1">
      <alignment vertical="center" textRotation="90" wrapText="1"/>
    </xf>
    <xf numFmtId="0" fontId="8" fillId="0" borderId="0" xfId="0" applyFont="1" applyAlignment="1">
      <alignment vertical="center" wrapText="1"/>
    </xf>
    <xf numFmtId="0" fontId="19" fillId="0" borderId="0" xfId="0" applyFont="1"/>
    <xf numFmtId="0" fontId="20" fillId="0" borderId="0" xfId="0" applyFont="1"/>
    <xf numFmtId="0" fontId="21" fillId="0" borderId="0" xfId="0" applyFont="1" applyAlignment="1">
      <alignment horizontal="center" vertical="center"/>
    </xf>
    <xf numFmtId="0" fontId="21" fillId="0" borderId="0" xfId="0" applyFont="1" applyAlignment="1">
      <alignment vertical="center"/>
    </xf>
    <xf numFmtId="0" fontId="23" fillId="0" borderId="12" xfId="0" applyFont="1" applyBorder="1" applyAlignment="1">
      <alignment horizontal="center" vertical="center" wrapText="1"/>
    </xf>
    <xf numFmtId="0" fontId="23" fillId="0" borderId="12" xfId="0" applyFont="1" applyBorder="1" applyAlignment="1">
      <alignment horizontal="left" vertical="center" wrapText="1"/>
    </xf>
    <xf numFmtId="0" fontId="25" fillId="0" borderId="12"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19" fillId="0" borderId="0" xfId="0" applyFont="1" applyAlignment="1">
      <alignment horizontal="left" wrapText="1"/>
    </xf>
    <xf numFmtId="164" fontId="19" fillId="0" borderId="0" xfId="0" applyNumberFormat="1" applyFont="1"/>
    <xf numFmtId="0" fontId="27" fillId="0" borderId="0" xfId="0" applyFont="1" applyAlignment="1">
      <alignment horizontal="center" vertical="center"/>
    </xf>
    <xf numFmtId="0" fontId="27" fillId="0" borderId="0" xfId="0" applyFont="1" applyAlignment="1">
      <alignment vertical="center"/>
    </xf>
    <xf numFmtId="0" fontId="23" fillId="0" borderId="0" xfId="0" applyFont="1" applyBorder="1" applyAlignment="1">
      <alignment horizontal="center" vertical="center" wrapText="1"/>
    </xf>
    <xf numFmtId="0" fontId="23" fillId="0" borderId="0" xfId="0" applyFont="1" applyBorder="1" applyAlignment="1">
      <alignment horizontal="left" vertical="center" wrapText="1"/>
    </xf>
    <xf numFmtId="0" fontId="25" fillId="0" borderId="0" xfId="0" applyFont="1" applyBorder="1" applyAlignment="1">
      <alignment vertical="center" wrapText="1"/>
    </xf>
    <xf numFmtId="0" fontId="23" fillId="0" borderId="0" xfId="0" applyFont="1" applyBorder="1" applyAlignment="1">
      <alignment vertical="center" wrapText="1"/>
    </xf>
    <xf numFmtId="0" fontId="29" fillId="0" borderId="0" xfId="0" applyFont="1"/>
    <xf numFmtId="0" fontId="28" fillId="2" borderId="0" xfId="0" applyFont="1" applyFill="1" applyAlignment="1">
      <alignment horizontal="center" vertical="center"/>
    </xf>
    <xf numFmtId="0" fontId="28" fillId="0" borderId="0" xfId="0" applyFont="1" applyAlignment="1">
      <alignment horizontal="left" vertical="center"/>
    </xf>
    <xf numFmtId="0" fontId="29" fillId="0" borderId="0" xfId="0" applyFont="1" applyAlignment="1">
      <alignment horizontal="justify" vertical="center" wrapText="1"/>
    </xf>
    <xf numFmtId="0" fontId="29" fillId="0" borderId="0" xfId="0" applyFont="1" applyAlignment="1">
      <alignment vertical="center"/>
    </xf>
    <xf numFmtId="0" fontId="28" fillId="6" borderId="0" xfId="0" applyFont="1" applyFill="1" applyAlignment="1">
      <alignment horizontal="left" vertical="center"/>
    </xf>
    <xf numFmtId="0" fontId="29" fillId="6" borderId="0" xfId="0" applyFont="1" applyFill="1" applyAlignment="1">
      <alignment horizontal="justify" vertical="center" wrapText="1"/>
    </xf>
    <xf numFmtId="0" fontId="29" fillId="0" borderId="0" xfId="0" applyFont="1" applyAlignment="1">
      <alignment horizontal="left" vertical="center"/>
    </xf>
    <xf numFmtId="0" fontId="29" fillId="6" borderId="0" xfId="0" applyFont="1" applyFill="1" applyAlignment="1">
      <alignment horizontal="left" vertical="center"/>
    </xf>
    <xf numFmtId="0" fontId="28" fillId="0" borderId="0" xfId="0" applyFont="1" applyAlignment="1">
      <alignment horizontal="center" vertical="center"/>
    </xf>
    <xf numFmtId="4" fontId="9" fillId="0" borderId="6" xfId="0" applyNumberFormat="1" applyFont="1" applyBorder="1" applyAlignment="1" applyProtection="1">
      <alignment vertical="center"/>
      <protection locked="0"/>
    </xf>
    <xf numFmtId="165" fontId="9" fillId="0" borderId="6" xfId="0" applyNumberFormat="1" applyFont="1" applyBorder="1" applyAlignment="1" applyProtection="1">
      <alignment vertical="center"/>
      <protection locked="0"/>
    </xf>
    <xf numFmtId="0" fontId="28" fillId="0" borderId="0" xfId="0" applyFont="1" applyBorder="1" applyAlignment="1">
      <alignment horizontal="left" vertical="center"/>
    </xf>
    <xf numFmtId="0" fontId="29" fillId="0" borderId="0" xfId="0" applyFont="1" applyBorder="1" applyAlignment="1">
      <alignment horizontal="justify" vertical="center" wrapText="1"/>
    </xf>
    <xf numFmtId="0" fontId="29" fillId="0" borderId="0" xfId="0" applyFont="1" applyBorder="1"/>
    <xf numFmtId="0" fontId="7" fillId="9" borderId="1" xfId="0" applyFont="1" applyFill="1" applyBorder="1" applyAlignment="1">
      <alignment horizontal="center" vertical="center" textRotation="90" wrapText="1"/>
    </xf>
    <xf numFmtId="0" fontId="7" fillId="9" borderId="4"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23" fillId="10" borderId="6" xfId="1" applyFont="1" applyFill="1" applyBorder="1" applyAlignment="1">
      <alignment horizontal="center" vertical="center" wrapText="1"/>
    </xf>
    <xf numFmtId="3" fontId="26" fillId="0" borderId="6" xfId="1" applyNumberFormat="1" applyFont="1" applyBorder="1" applyAlignment="1" applyProtection="1">
      <alignment horizontal="center" textRotation="90" wrapText="1"/>
      <protection locked="0"/>
    </xf>
    <xf numFmtId="3" fontId="26" fillId="0" borderId="6" xfId="0" applyNumberFormat="1" applyFont="1" applyBorder="1" applyAlignment="1" applyProtection="1">
      <alignment horizontal="center" textRotation="90"/>
      <protection locked="0"/>
    </xf>
    <xf numFmtId="3" fontId="23" fillId="0" borderId="6" xfId="1" applyNumberFormat="1" applyFont="1" applyBorder="1" applyAlignment="1">
      <alignment horizontal="center" textRotation="90" wrapText="1"/>
    </xf>
    <xf numFmtId="3" fontId="23" fillId="14" borderId="6" xfId="1" applyNumberFormat="1" applyFont="1" applyFill="1" applyBorder="1" applyAlignment="1">
      <alignment horizontal="center" textRotation="90" wrapText="1"/>
    </xf>
    <xf numFmtId="3" fontId="23" fillId="11" borderId="6" xfId="1" applyNumberFormat="1" applyFont="1" applyFill="1" applyBorder="1" applyAlignment="1">
      <alignment horizontal="center" textRotation="90" wrapText="1"/>
    </xf>
    <xf numFmtId="0" fontId="21" fillId="0" borderId="12" xfId="0" applyFont="1" applyBorder="1" applyAlignment="1">
      <alignment horizontal="center" vertical="center"/>
    </xf>
    <xf numFmtId="0" fontId="21" fillId="0" borderId="0" xfId="0" applyFont="1" applyBorder="1" applyAlignment="1">
      <alignment horizontal="center" vertical="center"/>
    </xf>
    <xf numFmtId="165" fontId="9" fillId="0" borderId="6" xfId="0" applyNumberFormat="1" applyFont="1" applyBorder="1" applyAlignment="1" applyProtection="1">
      <alignment vertical="center" wrapText="1"/>
      <protection locked="0"/>
    </xf>
    <xf numFmtId="4" fontId="9" fillId="0" borderId="6" xfId="0" applyNumberFormat="1" applyFont="1" applyBorder="1" applyAlignment="1" applyProtection="1">
      <alignment horizontal="center" vertical="center"/>
      <protection locked="0"/>
    </xf>
    <xf numFmtId="4" fontId="9" fillId="0" borderId="6" xfId="0" applyNumberFormat="1" applyFont="1" applyBorder="1" applyAlignment="1" applyProtection="1">
      <alignment horizontal="justify" vertical="center" wrapText="1"/>
      <protection locked="0"/>
    </xf>
    <xf numFmtId="0" fontId="3" fillId="0" borderId="6" xfId="0" applyFont="1" applyBorder="1" applyAlignment="1" applyProtection="1">
      <alignment vertical="center" textRotation="90"/>
      <protection locked="0"/>
    </xf>
    <xf numFmtId="0" fontId="9" fillId="0" borderId="6" xfId="0" applyFont="1" applyBorder="1" applyAlignment="1" applyProtection="1">
      <alignment vertical="center" wrapText="1"/>
      <protection locked="0"/>
    </xf>
    <xf numFmtId="9" fontId="7" fillId="0" borderId="0" xfId="2" applyFont="1" applyBorder="1" applyAlignment="1" applyProtection="1">
      <alignment vertical="center"/>
      <protection locked="0"/>
    </xf>
    <xf numFmtId="0" fontId="12" fillId="0" borderId="6" xfId="0" applyFont="1" applyBorder="1" applyAlignment="1" applyProtection="1">
      <alignment vertical="center" wrapText="1"/>
      <protection locked="0"/>
    </xf>
    <xf numFmtId="3" fontId="5" fillId="0" borderId="6" xfId="0" applyNumberFormat="1" applyFont="1" applyBorder="1" applyAlignment="1">
      <alignment vertical="center"/>
    </xf>
    <xf numFmtId="165" fontId="9" fillId="4" borderId="6" xfId="0" applyNumberFormat="1" applyFont="1" applyFill="1" applyBorder="1" applyAlignment="1" applyProtection="1">
      <alignment vertical="center" wrapText="1"/>
      <protection locked="0"/>
    </xf>
    <xf numFmtId="9" fontId="7" fillId="0" borderId="6" xfId="2" applyFont="1" applyBorder="1" applyAlignment="1" applyProtection="1">
      <alignment vertical="center"/>
      <protection locked="0"/>
    </xf>
    <xf numFmtId="0" fontId="8" fillId="0" borderId="6" xfId="0" applyFont="1" applyBorder="1" applyAlignment="1" applyProtection="1">
      <alignment vertical="center"/>
      <protection locked="0"/>
    </xf>
    <xf numFmtId="2" fontId="12" fillId="0" borderId="6" xfId="0" applyNumberFormat="1" applyFont="1" applyBorder="1" applyAlignment="1" applyProtection="1">
      <alignment vertical="center"/>
      <protection locked="0"/>
    </xf>
    <xf numFmtId="2" fontId="8" fillId="0" borderId="6" xfId="0" applyNumberFormat="1" applyFont="1" applyBorder="1" applyAlignment="1" applyProtection="1">
      <alignment vertical="center" wrapText="1"/>
      <protection locked="0"/>
    </xf>
    <xf numFmtId="2" fontId="12" fillId="0" borderId="0" xfId="0" applyNumberFormat="1" applyFont="1" applyBorder="1" applyAlignment="1" applyProtection="1">
      <alignment vertical="center"/>
      <protection locked="0"/>
    </xf>
    <xf numFmtId="9" fontId="9" fillId="0" borderId="6" xfId="0" applyNumberFormat="1" applyFont="1" applyBorder="1" applyAlignment="1" applyProtection="1">
      <alignment vertical="center" wrapText="1"/>
      <protection locked="0"/>
    </xf>
    <xf numFmtId="4" fontId="9" fillId="0" borderId="1" xfId="0" applyNumberFormat="1" applyFont="1" applyBorder="1" applyAlignment="1" applyProtection="1">
      <alignment vertical="center"/>
      <protection locked="0"/>
    </xf>
    <xf numFmtId="49" fontId="5" fillId="0" borderId="6" xfId="0" applyNumberFormat="1" applyFont="1" applyBorder="1" applyAlignment="1">
      <alignment horizontal="center" vertical="center" wrapText="1"/>
    </xf>
    <xf numFmtId="4" fontId="9" fillId="0" borderId="6" xfId="0" applyNumberFormat="1" applyFont="1" applyBorder="1" applyAlignment="1" applyProtection="1">
      <alignment horizontal="center" vertical="center" wrapText="1"/>
      <protection locked="0"/>
    </xf>
    <xf numFmtId="49" fontId="34" fillId="15" borderId="6" xfId="0" applyNumberFormat="1" applyFont="1" applyFill="1" applyBorder="1" applyAlignment="1">
      <alignment horizontal="center" vertical="center" wrapText="1"/>
    </xf>
    <xf numFmtId="0" fontId="9" fillId="4" borderId="6" xfId="0" applyFont="1" applyFill="1" applyBorder="1" applyAlignment="1" applyProtection="1">
      <alignment vertical="center" wrapText="1"/>
      <protection locked="0"/>
    </xf>
    <xf numFmtId="0" fontId="3" fillId="0" borderId="6" xfId="0" applyFont="1" applyBorder="1" applyAlignment="1">
      <alignment vertical="center"/>
    </xf>
    <xf numFmtId="165" fontId="9" fillId="0" borderId="8" xfId="0" applyNumberFormat="1" applyFont="1" applyBorder="1" applyAlignment="1" applyProtection="1">
      <alignment horizontal="center" vertical="center"/>
      <protection locked="0"/>
    </xf>
    <xf numFmtId="1" fontId="9" fillId="0" borderId="8" xfId="3" applyNumberFormat="1" applyFont="1" applyBorder="1" applyAlignment="1" applyProtection="1">
      <alignment horizontal="center" vertical="center" wrapText="1"/>
      <protection locked="0"/>
    </xf>
    <xf numFmtId="165" fontId="9" fillId="0" borderId="8" xfId="0" applyNumberFormat="1" applyFont="1" applyBorder="1" applyAlignment="1" applyProtection="1">
      <alignment horizontal="center" vertical="center" wrapText="1"/>
      <protection locked="0"/>
    </xf>
    <xf numFmtId="2" fontId="9" fillId="0" borderId="8" xfId="2" applyNumberFormat="1" applyFont="1" applyBorder="1" applyAlignment="1" applyProtection="1">
      <alignment horizontal="center" vertical="center"/>
      <protection locked="0"/>
    </xf>
    <xf numFmtId="0" fontId="4" fillId="16" borderId="6" xfId="0" applyFont="1" applyFill="1" applyBorder="1" applyAlignment="1" applyProtection="1">
      <alignment horizontal="center" vertical="center" textRotation="90"/>
      <protection locked="0"/>
    </xf>
    <xf numFmtId="0" fontId="9" fillId="0" borderId="8" xfId="0" applyFont="1" applyBorder="1" applyAlignment="1" applyProtection="1">
      <alignment horizontal="center" vertical="center" wrapText="1"/>
      <protection locked="0"/>
    </xf>
    <xf numFmtId="9" fontId="9" fillId="0" borderId="8" xfId="0" applyNumberFormat="1" applyFont="1" applyBorder="1" applyAlignment="1" applyProtection="1">
      <alignment horizontal="center" vertical="center" wrapText="1"/>
      <protection locked="0"/>
    </xf>
    <xf numFmtId="2" fontId="8" fillId="0" borderId="6" xfId="0" applyNumberFormat="1" applyFont="1" applyBorder="1" applyAlignment="1" applyProtection="1">
      <alignment horizontal="center" vertical="center"/>
      <protection locked="0"/>
    </xf>
    <xf numFmtId="0" fontId="9" fillId="4" borderId="6" xfId="0" applyFont="1" applyFill="1" applyBorder="1" applyAlignment="1" applyProtection="1">
      <alignment horizontal="center" vertical="center" wrapText="1"/>
      <protection locked="0"/>
    </xf>
    <xf numFmtId="9" fontId="9" fillId="4" borderId="3" xfId="0" applyNumberFormat="1" applyFont="1" applyFill="1" applyBorder="1" applyAlignment="1" applyProtection="1">
      <alignment horizontal="center" vertical="center" wrapText="1"/>
      <protection locked="0"/>
    </xf>
    <xf numFmtId="4" fontId="9" fillId="4" borderId="6" xfId="0" applyNumberFormat="1" applyFont="1" applyFill="1" applyBorder="1" applyAlignment="1" applyProtection="1">
      <alignment vertical="center"/>
      <protection locked="0"/>
    </xf>
    <xf numFmtId="0" fontId="3" fillId="4" borderId="0" xfId="0" applyFont="1" applyFill="1" applyAlignment="1">
      <alignment vertical="center"/>
    </xf>
    <xf numFmtId="0" fontId="33" fillId="23" borderId="6" xfId="0" applyFont="1" applyFill="1" applyBorder="1" applyAlignment="1">
      <alignment horizontal="center" vertical="center" wrapText="1"/>
    </xf>
    <xf numFmtId="0" fontId="33" fillId="22" borderId="6" xfId="0" applyFont="1" applyFill="1" applyBorder="1" applyAlignment="1">
      <alignment horizontal="justify" vertical="center" wrapText="1"/>
    </xf>
    <xf numFmtId="9" fontId="9" fillId="24" borderId="3" xfId="0" applyNumberFormat="1" applyFont="1" applyFill="1" applyBorder="1" applyAlignment="1" applyProtection="1">
      <alignment horizontal="center" vertical="center" wrapText="1"/>
      <protection locked="0"/>
    </xf>
    <xf numFmtId="0" fontId="35" fillId="22" borderId="6" xfId="0" applyFont="1" applyFill="1" applyBorder="1" applyAlignment="1">
      <alignment horizontal="justify" vertical="center" wrapText="1"/>
    </xf>
    <xf numFmtId="0" fontId="33" fillId="29" borderId="0" xfId="0" applyFont="1" applyFill="1" applyBorder="1" applyAlignment="1">
      <alignment horizontal="center" vertical="center" wrapText="1"/>
    </xf>
    <xf numFmtId="4" fontId="9" fillId="9" borderId="6" xfId="0" applyNumberFormat="1" applyFont="1" applyFill="1" applyBorder="1" applyAlignment="1" applyProtection="1">
      <alignment vertical="center"/>
      <protection locked="0"/>
    </xf>
    <xf numFmtId="4" fontId="9" fillId="0" borderId="9" xfId="0" applyNumberFormat="1" applyFont="1" applyBorder="1" applyAlignment="1" applyProtection="1">
      <alignment vertical="center" wrapText="1"/>
      <protection locked="0"/>
    </xf>
    <xf numFmtId="49" fontId="33" fillId="22" borderId="23" xfId="0" applyNumberFormat="1" applyFont="1" applyFill="1" applyBorder="1" applyAlignment="1">
      <alignment horizontal="center" vertical="center" wrapText="1"/>
    </xf>
    <xf numFmtId="49" fontId="33" fillId="22" borderId="21" xfId="0" applyNumberFormat="1" applyFont="1" applyFill="1" applyBorder="1" applyAlignment="1">
      <alignment horizontal="center" vertical="center" wrapText="1"/>
    </xf>
    <xf numFmtId="167" fontId="34" fillId="22" borderId="21" xfId="0" applyNumberFormat="1" applyFont="1" applyFill="1" applyBorder="1" applyAlignment="1">
      <alignment horizontal="center" vertical="center"/>
    </xf>
    <xf numFmtId="49" fontId="33" fillId="22" borderId="22" xfId="0" applyNumberFormat="1" applyFont="1" applyFill="1" applyBorder="1" applyAlignment="1">
      <alignment horizontal="center" vertical="center" wrapText="1"/>
    </xf>
    <xf numFmtId="49" fontId="33" fillId="30" borderId="21" xfId="0" applyNumberFormat="1" applyFont="1" applyFill="1" applyBorder="1" applyAlignment="1">
      <alignment horizontal="center" vertical="center" wrapText="1"/>
    </xf>
    <xf numFmtId="49" fontId="33" fillId="30" borderId="24" xfId="0" applyNumberFormat="1" applyFont="1" applyFill="1" applyBorder="1" applyAlignment="1">
      <alignment horizontal="center" vertical="center" wrapText="1"/>
    </xf>
    <xf numFmtId="49" fontId="33" fillId="25" borderId="21" xfId="0" applyNumberFormat="1" applyFont="1" applyFill="1" applyBorder="1" applyAlignment="1">
      <alignment horizontal="center" vertical="center" wrapText="1"/>
    </xf>
    <xf numFmtId="43" fontId="9" fillId="0" borderId="8" xfId="3"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6" xfId="0" applyFont="1" applyBorder="1" applyAlignment="1" applyProtection="1">
      <alignment horizontal="center" vertical="center" wrapText="1"/>
      <protection locked="0"/>
    </xf>
    <xf numFmtId="9" fontId="7" fillId="0" borderId="6" xfId="2" applyFont="1" applyBorder="1" applyAlignment="1" applyProtection="1">
      <alignment horizontal="center" vertical="center"/>
      <protection locked="0"/>
    </xf>
    <xf numFmtId="43" fontId="8" fillId="0" borderId="6" xfId="3" applyFont="1" applyBorder="1" applyAlignment="1" applyProtection="1">
      <alignment horizontal="center" vertical="center" wrapText="1"/>
      <protection locked="0"/>
    </xf>
    <xf numFmtId="0" fontId="34" fillId="19" borderId="20" xfId="0" applyFont="1" applyFill="1" applyBorder="1" applyAlignment="1">
      <alignment horizontal="center" vertical="center" wrapText="1"/>
    </xf>
    <xf numFmtId="44" fontId="34" fillId="21" borderId="6" xfId="5" applyFont="1" applyFill="1" applyBorder="1" applyAlignment="1">
      <alignment horizontal="center" vertical="center"/>
    </xf>
    <xf numFmtId="44" fontId="34" fillId="23" borderId="6" xfId="5" applyFont="1" applyFill="1" applyBorder="1" applyAlignment="1">
      <alignment horizontal="center" vertical="center" wrapText="1"/>
    </xf>
    <xf numFmtId="44" fontId="33" fillId="23" borderId="6" xfId="5" applyFont="1" applyFill="1" applyBorder="1" applyAlignment="1">
      <alignment horizontal="center" vertical="center" wrapText="1"/>
    </xf>
    <xf numFmtId="49" fontId="33" fillId="22" borderId="6" xfId="0" applyNumberFormat="1" applyFont="1" applyFill="1" applyBorder="1" applyAlignment="1">
      <alignment horizontal="center" vertical="center" wrapText="1"/>
    </xf>
    <xf numFmtId="49" fontId="34" fillId="23" borderId="6" xfId="0" applyNumberFormat="1" applyFont="1" applyFill="1" applyBorder="1" applyAlignment="1">
      <alignment horizontal="center" vertical="center" wrapText="1"/>
    </xf>
    <xf numFmtId="4" fontId="9" fillId="8" borderId="6" xfId="0" applyNumberFormat="1" applyFont="1" applyFill="1" applyBorder="1" applyAlignment="1" applyProtection="1">
      <alignment horizontal="center" vertical="center" wrapText="1"/>
      <protection locked="0"/>
    </xf>
    <xf numFmtId="49" fontId="35" fillId="22" borderId="21" xfId="0" applyNumberFormat="1" applyFont="1" applyFill="1" applyBorder="1" applyAlignment="1">
      <alignment horizontal="center" vertical="center" wrapText="1"/>
    </xf>
    <xf numFmtId="0" fontId="35" fillId="23" borderId="6" xfId="0" applyFont="1" applyFill="1" applyBorder="1" applyAlignment="1">
      <alignment horizontal="center" vertical="center" wrapText="1"/>
    </xf>
    <xf numFmtId="49" fontId="35" fillId="22" borderId="22" xfId="0" applyNumberFormat="1" applyFont="1" applyFill="1" applyBorder="1" applyAlignment="1">
      <alignment horizontal="center" vertical="center" wrapText="1"/>
    </xf>
    <xf numFmtId="49" fontId="34" fillId="22" borderId="23" xfId="0" applyNumberFormat="1" applyFont="1" applyFill="1" applyBorder="1" applyAlignment="1">
      <alignment horizontal="center" vertical="center" wrapText="1"/>
    </xf>
    <xf numFmtId="9" fontId="9" fillId="24" borderId="13" xfId="0" applyNumberFormat="1" applyFont="1" applyFill="1" applyBorder="1" applyAlignment="1" applyProtection="1">
      <alignment horizontal="center" vertical="center" wrapText="1"/>
      <protection locked="0"/>
    </xf>
    <xf numFmtId="9" fontId="9" fillId="8" borderId="6" xfId="0" applyNumberFormat="1" applyFont="1" applyFill="1" applyBorder="1" applyAlignment="1" applyProtection="1">
      <alignment horizontal="center" vertical="center" wrapText="1"/>
      <protection locked="0"/>
    </xf>
    <xf numFmtId="4" fontId="9" fillId="0" borderId="1" xfId="0" applyNumberFormat="1" applyFont="1" applyBorder="1" applyAlignment="1" applyProtection="1">
      <alignment horizontal="center" vertical="center" wrapText="1"/>
      <protection locked="0"/>
    </xf>
    <xf numFmtId="0" fontId="3" fillId="0" borderId="1" xfId="0" applyFont="1" applyBorder="1" applyAlignment="1">
      <alignment vertical="center"/>
    </xf>
    <xf numFmtId="0" fontId="33" fillId="19" borderId="20" xfId="0" applyFont="1" applyFill="1" applyBorder="1" applyAlignment="1">
      <alignment horizontal="center" vertical="center" wrapText="1"/>
    </xf>
    <xf numFmtId="0" fontId="33" fillId="19" borderId="26" xfId="0" applyFont="1" applyFill="1" applyBorder="1" applyAlignment="1">
      <alignment horizontal="center" vertical="center" wrapText="1"/>
    </xf>
    <xf numFmtId="0" fontId="35" fillId="19" borderId="19" xfId="0" applyFont="1" applyFill="1" applyBorder="1" applyAlignment="1">
      <alignment horizontal="center" vertical="center" wrapText="1"/>
    </xf>
    <xf numFmtId="0" fontId="33" fillId="19" borderId="1" xfId="0" applyFont="1" applyFill="1" applyBorder="1" applyAlignment="1">
      <alignment horizontal="center" vertical="center" wrapText="1"/>
    </xf>
    <xf numFmtId="0" fontId="35" fillId="19" borderId="25" xfId="0" applyFont="1" applyFill="1" applyBorder="1" applyAlignment="1">
      <alignment horizontal="center" vertical="center" wrapText="1"/>
    </xf>
    <xf numFmtId="0" fontId="34" fillId="19" borderId="1" xfId="0" applyFont="1" applyFill="1" applyBorder="1" applyAlignment="1">
      <alignment horizontal="center" vertical="center" wrapText="1"/>
    </xf>
    <xf numFmtId="3" fontId="33" fillId="19" borderId="20" xfId="0" applyNumberFormat="1" applyFont="1" applyFill="1" applyBorder="1" applyAlignment="1">
      <alignment horizontal="left" vertical="center" wrapText="1"/>
    </xf>
    <xf numFmtId="0" fontId="34" fillId="20" borderId="19" xfId="0" applyFont="1" applyFill="1" applyBorder="1" applyAlignment="1">
      <alignment horizontal="left" vertical="center"/>
    </xf>
    <xf numFmtId="0" fontId="33" fillId="19" borderId="19" xfId="0" applyFont="1" applyFill="1" applyBorder="1" applyAlignment="1">
      <alignment horizontal="left" vertical="center" wrapText="1"/>
    </xf>
    <xf numFmtId="0" fontId="33" fillId="19" borderId="26" xfId="0" applyFont="1" applyFill="1" applyBorder="1" applyAlignment="1">
      <alignment horizontal="left" vertical="center" wrapText="1"/>
    </xf>
    <xf numFmtId="0" fontId="34" fillId="20" borderId="19" xfId="0" applyFont="1" applyFill="1" applyBorder="1" applyAlignment="1">
      <alignment horizontal="left" vertical="center" wrapText="1"/>
    </xf>
    <xf numFmtId="0" fontId="33" fillId="20" borderId="19" xfId="0" applyFont="1" applyFill="1" applyBorder="1" applyAlignment="1">
      <alignment horizontal="left" vertical="center" wrapText="1"/>
    </xf>
    <xf numFmtId="3" fontId="33" fillId="19" borderId="25" xfId="0" applyNumberFormat="1" applyFont="1" applyFill="1" applyBorder="1" applyAlignment="1">
      <alignment horizontal="left" vertical="center" wrapText="1"/>
    </xf>
    <xf numFmtId="0" fontId="33" fillId="29" borderId="1" xfId="0" applyFont="1" applyFill="1" applyBorder="1" applyAlignment="1">
      <alignment horizontal="left" vertical="center" wrapText="1"/>
    </xf>
    <xf numFmtId="0" fontId="34" fillId="26" borderId="1" xfId="0" applyFont="1" applyFill="1" applyBorder="1" applyAlignment="1">
      <alignment horizontal="left" vertical="center" wrapText="1"/>
    </xf>
    <xf numFmtId="166" fontId="35" fillId="21" borderId="6" xfId="0" applyNumberFormat="1" applyFont="1" applyFill="1" applyBorder="1" applyAlignment="1">
      <alignment horizontal="center" vertical="center"/>
    </xf>
    <xf numFmtId="49" fontId="35" fillId="23" borderId="6" xfId="0" applyNumberFormat="1" applyFont="1" applyFill="1" applyBorder="1" applyAlignment="1">
      <alignment horizontal="center" vertical="center" wrapText="1"/>
    </xf>
    <xf numFmtId="0" fontId="34" fillId="22" borderId="6" xfId="0" applyFont="1" applyFill="1" applyBorder="1" applyAlignment="1">
      <alignment horizontal="left" vertical="center" wrapText="1"/>
    </xf>
    <xf numFmtId="0" fontId="34" fillId="23" borderId="6" xfId="0" applyFont="1" applyFill="1" applyBorder="1" applyAlignment="1">
      <alignment horizontal="center" vertical="center" wrapText="1"/>
    </xf>
    <xf numFmtId="49" fontId="34" fillId="23" borderId="6" xfId="0" applyNumberFormat="1" applyFont="1" applyFill="1" applyBorder="1" applyAlignment="1">
      <alignment vertical="center" wrapText="1"/>
    </xf>
    <xf numFmtId="0" fontId="33" fillId="22" borderId="6" xfId="0" applyFont="1" applyFill="1" applyBorder="1" applyAlignment="1">
      <alignment horizontal="left" vertical="center" wrapText="1"/>
    </xf>
    <xf numFmtId="49" fontId="34" fillId="23" borderId="6" xfId="0" applyNumberFormat="1" applyFont="1" applyFill="1" applyBorder="1" applyAlignment="1">
      <alignment horizontal="left" vertical="center" wrapText="1"/>
    </xf>
    <xf numFmtId="0" fontId="33" fillId="22" borderId="6" xfId="0" applyFont="1" applyFill="1" applyBorder="1" applyAlignment="1">
      <alignment vertical="center" wrapText="1"/>
    </xf>
    <xf numFmtId="0" fontId="35" fillId="22" borderId="6" xfId="0" applyFont="1" applyFill="1" applyBorder="1" applyAlignment="1">
      <alignment vertical="center" wrapText="1"/>
    </xf>
    <xf numFmtId="0" fontId="33" fillId="30" borderId="6" xfId="0" applyFont="1" applyFill="1" applyBorder="1" applyAlignment="1">
      <alignment horizontal="left" vertical="center" wrapText="1"/>
    </xf>
    <xf numFmtId="166" fontId="34" fillId="31" borderId="6" xfId="0" applyNumberFormat="1" applyFont="1" applyFill="1" applyBorder="1" applyAlignment="1">
      <alignment horizontal="center" vertical="center"/>
    </xf>
    <xf numFmtId="0" fontId="33" fillId="32" borderId="6" xfId="0" applyFont="1" applyFill="1" applyBorder="1" applyAlignment="1">
      <alignment horizontal="center" vertical="center" wrapText="1"/>
    </xf>
    <xf numFmtId="49" fontId="34" fillId="32" borderId="6" xfId="0" applyNumberFormat="1" applyFont="1" applyFill="1" applyBorder="1" applyAlignment="1">
      <alignment horizontal="center" vertical="center" wrapText="1"/>
    </xf>
    <xf numFmtId="4" fontId="9" fillId="9" borderId="6" xfId="0" applyNumberFormat="1" applyFont="1" applyFill="1" applyBorder="1" applyAlignment="1" applyProtection="1">
      <alignment horizontal="center" vertical="center" wrapText="1"/>
      <protection locked="0"/>
    </xf>
    <xf numFmtId="0" fontId="33" fillId="30" borderId="6" xfId="0" applyFont="1" applyFill="1" applyBorder="1" applyAlignment="1">
      <alignment horizontal="justify" vertical="center" wrapText="1"/>
    </xf>
    <xf numFmtId="0" fontId="33" fillId="25" borderId="6" xfId="0" applyFont="1" applyFill="1" applyBorder="1" applyAlignment="1">
      <alignment vertical="center" wrapText="1"/>
    </xf>
    <xf numFmtId="166" fontId="34" fillId="28" borderId="6" xfId="0" applyNumberFormat="1" applyFont="1" applyFill="1" applyBorder="1" applyAlignment="1">
      <alignment horizontal="center" vertical="center"/>
    </xf>
    <xf numFmtId="0" fontId="33" fillId="27" borderId="6" xfId="0" applyFont="1" applyFill="1" applyBorder="1" applyAlignment="1">
      <alignment horizontal="center" vertical="center" wrapText="1"/>
    </xf>
    <xf numFmtId="49" fontId="34" fillId="27" borderId="6" xfId="0" applyNumberFormat="1" applyFont="1" applyFill="1" applyBorder="1" applyAlignment="1">
      <alignment horizontal="center" vertical="center" wrapText="1"/>
    </xf>
    <xf numFmtId="4" fontId="9" fillId="3" borderId="6" xfId="0" applyNumberFormat="1" applyFont="1" applyFill="1" applyBorder="1" applyAlignment="1" applyProtection="1">
      <alignment horizontal="center" vertical="center" wrapText="1"/>
      <protection locked="0"/>
    </xf>
    <xf numFmtId="0" fontId="33" fillId="25" borderId="6" xfId="0" applyFont="1" applyFill="1" applyBorder="1" applyAlignment="1">
      <alignment horizontal="left" vertical="center" wrapText="1"/>
    </xf>
    <xf numFmtId="0" fontId="9" fillId="4" borderId="8" xfId="0" applyFont="1" applyFill="1" applyBorder="1" applyAlignment="1" applyProtection="1">
      <alignment vertical="center" wrapText="1"/>
      <protection locked="0"/>
    </xf>
    <xf numFmtId="0" fontId="9" fillId="4" borderId="14" xfId="0" applyFont="1" applyFill="1" applyBorder="1" applyAlignment="1" applyProtection="1">
      <alignment vertical="center" wrapText="1"/>
      <protection locked="0"/>
    </xf>
    <xf numFmtId="0" fontId="9" fillId="4" borderId="15" xfId="0" applyFont="1" applyFill="1" applyBorder="1" applyAlignment="1" applyProtection="1">
      <alignment vertical="center" wrapText="1"/>
      <protection locked="0"/>
    </xf>
    <xf numFmtId="0" fontId="8" fillId="0" borderId="6"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4" fontId="11" fillId="18" borderId="6" xfId="0" applyNumberFormat="1" applyFont="1" applyFill="1" applyBorder="1" applyAlignment="1" applyProtection="1">
      <alignment horizontal="center" vertical="center" wrapText="1"/>
      <protection locked="0"/>
    </xf>
    <xf numFmtId="1" fontId="9" fillId="0" borderId="8" xfId="0" applyNumberFormat="1" applyFont="1" applyBorder="1" applyAlignment="1" applyProtection="1">
      <alignment horizontal="center" vertical="center" wrapText="1"/>
      <protection locked="0"/>
    </xf>
    <xf numFmtId="1" fontId="9" fillId="0" borderId="14" xfId="0" applyNumberFormat="1" applyFont="1" applyBorder="1" applyAlignment="1" applyProtection="1">
      <alignment horizontal="center" vertical="center" wrapText="1"/>
      <protection locked="0"/>
    </xf>
    <xf numFmtId="165" fontId="9" fillId="0" borderId="1" xfId="0" applyNumberFormat="1" applyFont="1" applyBorder="1" applyAlignment="1" applyProtection="1">
      <alignment horizontal="center" vertical="center" wrapText="1"/>
      <protection locked="0"/>
    </xf>
    <xf numFmtId="165" fontId="9" fillId="0" borderId="3" xfId="0" applyNumberFormat="1" applyFont="1" applyBorder="1" applyAlignment="1" applyProtection="1">
      <alignment horizontal="center" vertical="center" wrapText="1"/>
      <protection locked="0"/>
    </xf>
    <xf numFmtId="165" fontId="10" fillId="0" borderId="1"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 fontId="10" fillId="0" borderId="8" xfId="0" applyNumberFormat="1" applyFont="1" applyBorder="1" applyAlignment="1" applyProtection="1">
      <alignment horizontal="center" vertical="center" wrapText="1"/>
      <protection locked="0"/>
    </xf>
    <xf numFmtId="1" fontId="10" fillId="0" borderId="14" xfId="0" applyNumberFormat="1" applyFont="1" applyBorder="1" applyAlignment="1" applyProtection="1">
      <alignment horizontal="center" vertical="center" wrapText="1"/>
      <protection locked="0"/>
    </xf>
    <xf numFmtId="1" fontId="10" fillId="0" borderId="15" xfId="0" applyNumberFormat="1" applyFont="1" applyBorder="1" applyAlignment="1" applyProtection="1">
      <alignment horizontal="center" vertical="center" wrapText="1"/>
      <protection locked="0"/>
    </xf>
    <xf numFmtId="165" fontId="9" fillId="0" borderId="6" xfId="0" applyNumberFormat="1" applyFont="1" applyBorder="1" applyAlignment="1" applyProtection="1">
      <alignment horizontal="center" vertical="center"/>
      <protection locked="0"/>
    </xf>
    <xf numFmtId="0" fontId="4" fillId="17" borderId="6" xfId="0" applyFont="1" applyFill="1" applyBorder="1" applyAlignment="1" applyProtection="1">
      <alignment horizontal="center" vertical="center" textRotation="90"/>
      <protection locked="0"/>
    </xf>
    <xf numFmtId="0" fontId="9" fillId="0" borderId="8"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9" fontId="9" fillId="0" borderId="8" xfId="0" applyNumberFormat="1" applyFont="1" applyBorder="1" applyAlignment="1" applyProtection="1">
      <alignment horizontal="center" vertical="center" wrapText="1"/>
      <protection locked="0"/>
    </xf>
    <xf numFmtId="9" fontId="9" fillId="0" borderId="14" xfId="0" applyNumberFormat="1" applyFont="1" applyBorder="1" applyAlignment="1" applyProtection="1">
      <alignment horizontal="center" vertical="center" wrapText="1"/>
      <protection locked="0"/>
    </xf>
    <xf numFmtId="4" fontId="11" fillId="0" borderId="4"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4" fontId="11" fillId="0" borderId="5"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0" borderId="0" xfId="0" applyNumberFormat="1" applyFont="1" applyBorder="1" applyAlignment="1" applyProtection="1">
      <alignment horizontal="center" vertical="center" wrapText="1"/>
      <protection locked="0"/>
    </xf>
    <xf numFmtId="4" fontId="11" fillId="0" borderId="10" xfId="0" applyNumberFormat="1" applyFont="1" applyBorder="1" applyAlignment="1" applyProtection="1">
      <alignment horizontal="center" vertical="center" wrapText="1"/>
      <protection locked="0"/>
    </xf>
    <xf numFmtId="4" fontId="11" fillId="0" borderId="11" xfId="0" applyNumberFormat="1" applyFont="1" applyBorder="1" applyAlignment="1" applyProtection="1">
      <alignment horizontal="center" vertical="center" wrapText="1"/>
      <protection locked="0"/>
    </xf>
    <xf numFmtId="4" fontId="11" fillId="0" borderId="12" xfId="0" applyNumberFormat="1" applyFont="1" applyBorder="1" applyAlignment="1" applyProtection="1">
      <alignment horizontal="center" vertical="center" wrapText="1"/>
      <protection locked="0"/>
    </xf>
    <xf numFmtId="4" fontId="11" fillId="0" borderId="13" xfId="0" applyNumberFormat="1" applyFont="1" applyBorder="1" applyAlignment="1" applyProtection="1">
      <alignment horizontal="center" vertical="center" wrapText="1"/>
      <protection locked="0"/>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8" fillId="0" borderId="6" xfId="0" applyFont="1" applyBorder="1" applyAlignment="1" applyProtection="1">
      <alignment horizontal="center" vertical="center" wrapText="1"/>
      <protection locked="0"/>
    </xf>
    <xf numFmtId="9" fontId="7" fillId="0" borderId="6" xfId="2" applyFont="1" applyBorder="1" applyAlignment="1" applyProtection="1">
      <alignment horizontal="center" vertical="center"/>
      <protection locked="0"/>
    </xf>
    <xf numFmtId="4" fontId="9" fillId="0" borderId="8" xfId="0" applyNumberFormat="1" applyFont="1" applyBorder="1" applyAlignment="1" applyProtection="1">
      <alignment horizontal="center" vertical="center"/>
      <protection locked="0"/>
    </xf>
    <xf numFmtId="4" fontId="9" fillId="0" borderId="14" xfId="0" applyNumberFormat="1" applyFont="1" applyBorder="1" applyAlignment="1" applyProtection="1">
      <alignment horizontal="center" vertical="center"/>
      <protection locked="0"/>
    </xf>
    <xf numFmtId="4" fontId="9" fillId="0" borderId="15" xfId="0" applyNumberFormat="1" applyFont="1" applyBorder="1" applyAlignment="1" applyProtection="1">
      <alignment horizontal="center" vertical="center"/>
      <protection locked="0"/>
    </xf>
    <xf numFmtId="0" fontId="7" fillId="8" borderId="8" xfId="0" applyFont="1" applyFill="1" applyBorder="1" applyAlignment="1">
      <alignment horizontal="center" vertical="center" wrapText="1"/>
    </xf>
    <xf numFmtId="0" fontId="7" fillId="8" borderId="15" xfId="0" applyFont="1" applyFill="1" applyBorder="1" applyAlignment="1">
      <alignment horizontal="center" vertical="center" wrapText="1"/>
    </xf>
    <xf numFmtId="4" fontId="9" fillId="0" borderId="6" xfId="0" applyNumberFormat="1" applyFont="1" applyBorder="1" applyAlignment="1" applyProtection="1">
      <alignment horizontal="center" vertical="center" wrapText="1"/>
      <protection locked="0"/>
    </xf>
    <xf numFmtId="0" fontId="4" fillId="0" borderId="0" xfId="0" applyFont="1" applyAlignment="1">
      <alignment horizontal="center" vertical="center"/>
    </xf>
    <xf numFmtId="165" fontId="4" fillId="0" borderId="6" xfId="0" applyNumberFormat="1"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165" fontId="4" fillId="0" borderId="6" xfId="0" applyNumberFormat="1" applyFont="1" applyBorder="1" applyAlignment="1">
      <alignment horizontal="center" vertical="center"/>
    </xf>
    <xf numFmtId="49" fontId="5" fillId="0" borderId="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3" borderId="6" xfId="0" applyFont="1" applyFill="1" applyBorder="1" applyAlignment="1">
      <alignment horizontal="center" vertical="center" wrapText="1"/>
    </xf>
    <xf numFmtId="1" fontId="4" fillId="0" borderId="0" xfId="0" applyNumberFormat="1" applyFont="1" applyAlignment="1">
      <alignment horizontal="center" vertical="center"/>
    </xf>
    <xf numFmtId="0" fontId="5" fillId="0" borderId="0" xfId="0" applyFont="1" applyAlignment="1">
      <alignment horizontal="center" vertical="center"/>
    </xf>
    <xf numFmtId="0" fontId="7" fillId="5" borderId="6" xfId="0" applyFont="1" applyFill="1" applyBorder="1" applyAlignment="1">
      <alignment horizontal="center" vertical="center" textRotation="89" wrapText="1"/>
    </xf>
    <xf numFmtId="0" fontId="7" fillId="6" borderId="6"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10" borderId="8" xfId="1" applyFont="1" applyFill="1" applyBorder="1" applyAlignment="1">
      <alignment horizontal="center" vertical="center" textRotation="90" wrapText="1"/>
    </xf>
    <xf numFmtId="0" fontId="7" fillId="10" borderId="14" xfId="1" applyFont="1" applyFill="1" applyBorder="1" applyAlignment="1">
      <alignment horizontal="center" vertical="center" textRotation="90" wrapText="1"/>
    </xf>
    <xf numFmtId="0" fontId="7" fillId="10" borderId="15" xfId="1" applyFont="1" applyFill="1" applyBorder="1" applyAlignment="1">
      <alignment horizontal="center" vertical="center" textRotation="90" wrapText="1"/>
    </xf>
    <xf numFmtId="0" fontId="7" fillId="7" borderId="8"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11" borderId="1" xfId="1" applyFont="1" applyFill="1" applyBorder="1" applyAlignment="1">
      <alignment horizontal="center" vertical="center" wrapText="1"/>
    </xf>
    <xf numFmtId="0" fontId="7" fillId="11" borderId="2" xfId="1" applyFont="1" applyFill="1" applyBorder="1" applyAlignment="1">
      <alignment horizontal="center" vertical="center" wrapText="1"/>
    </xf>
    <xf numFmtId="0" fontId="7" fillId="11" borderId="3" xfId="1"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8" xfId="0" applyFont="1" applyFill="1" applyBorder="1" applyAlignment="1">
      <alignment horizontal="center" vertical="center" textRotation="90" wrapText="1"/>
    </xf>
    <xf numFmtId="0" fontId="7" fillId="6" borderId="15" xfId="0" applyFont="1" applyFill="1" applyBorder="1" applyAlignment="1">
      <alignment horizontal="center" vertical="center" textRotation="90" wrapText="1"/>
    </xf>
    <xf numFmtId="0" fontId="7" fillId="11" borderId="8"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11" borderId="8" xfId="0" applyFont="1" applyFill="1" applyBorder="1" applyAlignment="1">
      <alignment horizontal="center" vertical="center" textRotation="90" wrapText="1"/>
    </xf>
    <xf numFmtId="0" fontId="7" fillId="11" borderId="15" xfId="0" applyFont="1" applyFill="1" applyBorder="1" applyAlignment="1">
      <alignment horizontal="center" vertical="center" textRotation="90" wrapText="1"/>
    </xf>
    <xf numFmtId="9" fontId="5" fillId="4" borderId="6" xfId="0" applyNumberFormat="1"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2" fontId="5" fillId="4" borderId="6" xfId="0" applyNumberFormat="1" applyFont="1" applyFill="1" applyBorder="1" applyAlignment="1" applyProtection="1">
      <alignment horizontal="center" vertical="center" wrapText="1"/>
      <protection locked="0"/>
    </xf>
    <xf numFmtId="0" fontId="7" fillId="3" borderId="16" xfId="0" applyFont="1" applyFill="1" applyBorder="1" applyAlignment="1">
      <alignment horizontal="center" vertical="center" wrapText="1"/>
    </xf>
    <xf numFmtId="165" fontId="9" fillId="0" borderId="4" xfId="0" applyNumberFormat="1" applyFont="1" applyBorder="1" applyAlignment="1" applyProtection="1">
      <alignment horizontal="center" vertical="center" wrapText="1"/>
      <protection locked="0"/>
    </xf>
    <xf numFmtId="165" fontId="9" fillId="0" borderId="5" xfId="0" applyNumberFormat="1" applyFont="1" applyBorder="1" applyAlignment="1" applyProtection="1">
      <alignment horizontal="center" vertical="center" wrapText="1"/>
      <protection locked="0"/>
    </xf>
    <xf numFmtId="165" fontId="9" fillId="4" borderId="6" xfId="0" applyNumberFormat="1" applyFont="1" applyFill="1" applyBorder="1" applyAlignment="1" applyProtection="1">
      <alignment horizontal="center" vertical="center" wrapText="1"/>
      <protection locked="0"/>
    </xf>
    <xf numFmtId="2" fontId="8" fillId="0" borderId="6" xfId="0" applyNumberFormat="1" applyFont="1" applyBorder="1" applyAlignment="1" applyProtection="1">
      <alignment horizontal="center" vertical="center" wrapText="1"/>
      <protection locked="0"/>
    </xf>
    <xf numFmtId="43" fontId="8" fillId="0" borderId="6" xfId="3" applyFont="1" applyBorder="1" applyAlignment="1" applyProtection="1">
      <alignment horizontal="center" vertical="center" wrapText="1"/>
      <protection locked="0"/>
    </xf>
    <xf numFmtId="165" fontId="11" fillId="5" borderId="7"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4" fontId="3" fillId="0" borderId="1" xfId="0" applyNumberFormat="1" applyFont="1" applyBorder="1" applyAlignment="1">
      <alignment horizontal="center" vertical="center"/>
    </xf>
    <xf numFmtId="14" fontId="3" fillId="0" borderId="2" xfId="0" applyNumberFormat="1" applyFont="1" applyBorder="1" applyAlignment="1">
      <alignment horizontal="center" vertical="center"/>
    </xf>
    <xf numFmtId="14" fontId="3" fillId="0" borderId="3" xfId="0" applyNumberFormat="1" applyFont="1" applyBorder="1" applyAlignment="1">
      <alignment horizontal="center" vertical="center"/>
    </xf>
    <xf numFmtId="1" fontId="9" fillId="0" borderId="14" xfId="3" applyNumberFormat="1" applyFont="1" applyBorder="1" applyAlignment="1" applyProtection="1">
      <alignment horizontal="center" vertical="center" wrapText="1"/>
      <protection locked="0"/>
    </xf>
    <xf numFmtId="0" fontId="5" fillId="0" borderId="6" xfId="0" applyFont="1" applyBorder="1" applyAlignment="1">
      <alignment horizontal="left" vertical="center"/>
    </xf>
    <xf numFmtId="0" fontId="3" fillId="0" borderId="6" xfId="0" applyFont="1" applyBorder="1" applyAlignment="1">
      <alignment horizontal="center"/>
    </xf>
    <xf numFmtId="0" fontId="7" fillId="7" borderId="7" xfId="0" applyFont="1" applyFill="1" applyBorder="1" applyAlignment="1">
      <alignment horizontal="center" vertical="center" wrapText="1"/>
    </xf>
    <xf numFmtId="0" fontId="7" fillId="7" borderId="12" xfId="0" applyFont="1" applyFill="1" applyBorder="1" applyAlignment="1">
      <alignment horizontal="center" vertical="center" wrapText="1"/>
    </xf>
    <xf numFmtId="9" fontId="9" fillId="0" borderId="6" xfId="0" applyNumberFormat="1" applyFont="1" applyBorder="1" applyAlignment="1" applyProtection="1">
      <alignment horizontal="center" vertical="center" wrapText="1"/>
      <protection locked="0"/>
    </xf>
    <xf numFmtId="9" fontId="9" fillId="0" borderId="6" xfId="2" applyFont="1" applyBorder="1" applyAlignment="1" applyProtection="1">
      <alignment horizontal="center" vertical="center" wrapText="1"/>
      <protection locked="0"/>
    </xf>
    <xf numFmtId="4" fontId="11" fillId="18" borderId="4" xfId="0" applyNumberFormat="1" applyFont="1" applyFill="1" applyBorder="1" applyAlignment="1" applyProtection="1">
      <alignment horizontal="center" vertical="center" wrapText="1"/>
      <protection locked="0"/>
    </xf>
    <xf numFmtId="4" fontId="11" fillId="18" borderId="7" xfId="0" applyNumberFormat="1" applyFont="1" applyFill="1" applyBorder="1" applyAlignment="1" applyProtection="1">
      <alignment horizontal="center" vertical="center" wrapText="1"/>
      <protection locked="0"/>
    </xf>
    <xf numFmtId="4" fontId="11" fillId="18" borderId="5" xfId="0" applyNumberFormat="1" applyFont="1" applyFill="1" applyBorder="1" applyAlignment="1" applyProtection="1">
      <alignment horizontal="center" vertical="center" wrapText="1"/>
      <protection locked="0"/>
    </xf>
    <xf numFmtId="165" fontId="9" fillId="0" borderId="4" xfId="0" applyNumberFormat="1" applyFont="1" applyBorder="1" applyAlignment="1" applyProtection="1">
      <alignment horizontal="center" vertical="center"/>
      <protection locked="0"/>
    </xf>
    <xf numFmtId="165" fontId="9" fillId="0" borderId="5" xfId="0" applyNumberFormat="1" applyFont="1" applyBorder="1" applyAlignment="1" applyProtection="1">
      <alignment horizontal="center" vertical="center"/>
      <protection locked="0"/>
    </xf>
    <xf numFmtId="4" fontId="11" fillId="17" borderId="9" xfId="0" applyNumberFormat="1" applyFont="1" applyFill="1" applyBorder="1" applyAlignment="1" applyProtection="1">
      <alignment horizontal="center" vertical="center" wrapText="1"/>
      <protection locked="0"/>
    </xf>
    <xf numFmtId="4" fontId="11" fillId="17" borderId="0" xfId="0" applyNumberFormat="1" applyFont="1" applyFill="1" applyBorder="1" applyAlignment="1" applyProtection="1">
      <alignment horizontal="center" vertical="center" wrapText="1"/>
      <protection locked="0"/>
    </xf>
    <xf numFmtId="4" fontId="11" fillId="17" borderId="10" xfId="0" applyNumberFormat="1" applyFont="1" applyFill="1" applyBorder="1" applyAlignment="1" applyProtection="1">
      <alignment horizontal="center" vertical="center" wrapText="1"/>
      <protection locked="0"/>
    </xf>
    <xf numFmtId="165" fontId="9" fillId="9" borderId="6" xfId="0" applyNumberFormat="1" applyFont="1" applyFill="1" applyBorder="1" applyAlignment="1" applyProtection="1">
      <alignment horizontal="center" vertical="center" wrapText="1"/>
      <protection locked="0"/>
    </xf>
    <xf numFmtId="165" fontId="9" fillId="0" borderId="6" xfId="0" applyNumberFormat="1" applyFont="1" applyBorder="1" applyAlignment="1" applyProtection="1">
      <alignment horizontal="center" vertical="center" wrapText="1"/>
      <protection locked="0"/>
    </xf>
    <xf numFmtId="0" fontId="5" fillId="12" borderId="6" xfId="0" applyFont="1" applyFill="1" applyBorder="1" applyAlignment="1">
      <alignment horizontal="center" vertical="center" textRotation="90"/>
    </xf>
    <xf numFmtId="0" fontId="5" fillId="12" borderId="6" xfId="0" applyFont="1" applyFill="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4"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14" fontId="3" fillId="0" borderId="1" xfId="0" applyNumberFormat="1"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8" fillId="0" borderId="0" xfId="0" applyFont="1" applyAlignment="1">
      <alignment vertical="center" wrapText="1"/>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6" fillId="0" borderId="1" xfId="4" applyBorder="1" applyAlignment="1">
      <alignment horizontal="center" vertical="center"/>
    </xf>
    <xf numFmtId="14" fontId="9" fillId="0" borderId="1" xfId="0" applyNumberFormat="1" applyFont="1" applyBorder="1" applyAlignment="1">
      <alignment horizontal="center" vertical="center"/>
    </xf>
    <xf numFmtId="0" fontId="7" fillId="0" borderId="0" xfId="0" applyFont="1" applyAlignment="1">
      <alignment horizontal="center"/>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36" fillId="0" borderId="6" xfId="4" applyBorder="1" applyAlignment="1">
      <alignment horizontal="center" wrapText="1"/>
    </xf>
    <xf numFmtId="0" fontId="3" fillId="0" borderId="6" xfId="0" applyFont="1" applyBorder="1" applyAlignment="1">
      <alignment horizontal="center" wrapText="1"/>
    </xf>
    <xf numFmtId="0" fontId="22" fillId="13" borderId="9" xfId="0" applyFont="1" applyFill="1" applyBorder="1" applyAlignment="1">
      <alignment horizontal="center" vertical="center" wrapText="1"/>
    </xf>
    <xf numFmtId="0" fontId="22" fillId="13" borderId="0" xfId="0" applyFont="1" applyFill="1" applyBorder="1" applyAlignment="1">
      <alignment horizontal="center" vertical="center" wrapText="1"/>
    </xf>
    <xf numFmtId="10" fontId="23" fillId="0" borderId="6" xfId="2" applyNumberFormat="1" applyFont="1" applyBorder="1" applyAlignment="1">
      <alignment horizontal="center" vertical="center" wrapText="1"/>
    </xf>
    <xf numFmtId="0" fontId="23" fillId="10" borderId="1" xfId="1" applyFont="1" applyFill="1" applyBorder="1" applyAlignment="1">
      <alignment horizontal="center" vertical="center" wrapText="1"/>
    </xf>
    <xf numFmtId="0" fontId="23" fillId="10" borderId="3" xfId="1" applyFont="1" applyFill="1" applyBorder="1" applyAlignment="1">
      <alignment horizontal="center" vertical="center" wrapText="1"/>
    </xf>
    <xf numFmtId="0" fontId="32" fillId="9" borderId="8" xfId="1" applyFont="1" applyFill="1" applyBorder="1" applyAlignment="1">
      <alignment horizontal="center" vertical="center" textRotation="90" wrapText="1"/>
    </xf>
    <xf numFmtId="0" fontId="32" fillId="9" borderId="14" xfId="1" applyFont="1" applyFill="1" applyBorder="1" applyAlignment="1">
      <alignment horizontal="center" vertical="center" textRotation="90" wrapText="1"/>
    </xf>
    <xf numFmtId="0" fontId="32" fillId="9" borderId="15" xfId="1" applyFont="1" applyFill="1" applyBorder="1" applyAlignment="1">
      <alignment horizontal="center" vertical="center" textRotation="90" wrapText="1"/>
    </xf>
    <xf numFmtId="0" fontId="30" fillId="0" borderId="6"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6" xfId="1" applyFont="1" applyFill="1" applyBorder="1" applyAlignment="1">
      <alignment horizontal="center" vertical="center" textRotation="90" wrapText="1"/>
    </xf>
    <xf numFmtId="0" fontId="23" fillId="14" borderId="6" xfId="1" applyFont="1" applyFill="1" applyBorder="1" applyAlignment="1">
      <alignment horizontal="center" vertical="center" textRotation="90" wrapText="1"/>
    </xf>
    <xf numFmtId="0" fontId="23" fillId="11" borderId="6" xfId="1" applyFont="1" applyFill="1" applyBorder="1" applyAlignment="1">
      <alignment horizontal="center" vertical="center" textRotation="90" wrapText="1"/>
    </xf>
    <xf numFmtId="0" fontId="22" fillId="13" borderId="6" xfId="0" applyFont="1" applyFill="1" applyBorder="1" applyAlignment="1">
      <alignment horizontal="center" vertical="center" wrapText="1"/>
    </xf>
    <xf numFmtId="0" fontId="18" fillId="13" borderId="0" xfId="0" applyFont="1" applyFill="1" applyBorder="1" applyAlignment="1">
      <alignment horizontal="center" vertical="center"/>
    </xf>
    <xf numFmtId="0" fontId="23" fillId="4" borderId="6" xfId="0" applyFont="1" applyFill="1" applyBorder="1" applyAlignment="1">
      <alignment horizontal="center" vertical="center" wrapText="1"/>
    </xf>
    <xf numFmtId="1" fontId="24" fillId="0" borderId="6" xfId="0" applyNumberFormat="1" applyFont="1" applyBorder="1" applyAlignment="1">
      <alignment horizontal="center" vertical="center" wrapText="1"/>
    </xf>
    <xf numFmtId="1" fontId="24" fillId="0" borderId="6" xfId="0" applyNumberFormat="1" applyFont="1" applyBorder="1" applyAlignment="1">
      <alignment horizontal="center" vertical="center"/>
    </xf>
    <xf numFmtId="0" fontId="24" fillId="0" borderId="6" xfId="0" applyFont="1" applyBorder="1" applyAlignment="1">
      <alignment horizontal="center" vertical="center"/>
    </xf>
    <xf numFmtId="43" fontId="31" fillId="0" borderId="6" xfId="3" applyFont="1" applyBorder="1" applyAlignment="1">
      <alignment horizontal="center" vertical="center" wrapText="1"/>
    </xf>
    <xf numFmtId="0" fontId="23" fillId="10" borderId="6" xfId="1" applyFont="1" applyFill="1" applyBorder="1" applyAlignment="1">
      <alignment horizontal="center" vertical="center" wrapText="1"/>
    </xf>
    <xf numFmtId="0" fontId="23" fillId="9" borderId="6" xfId="1" applyFont="1" applyFill="1" applyBorder="1" applyAlignment="1">
      <alignment horizontal="center" vertical="center" textRotation="90" wrapText="1"/>
    </xf>
    <xf numFmtId="0" fontId="19" fillId="0" borderId="0" xfId="0" applyFont="1" applyAlignment="1">
      <alignment horizontal="center" vertical="center" wrapText="1"/>
    </xf>
    <xf numFmtId="0" fontId="28" fillId="3" borderId="0" xfId="0" applyFont="1" applyFill="1" applyAlignment="1">
      <alignment horizontal="center" vertical="center"/>
    </xf>
  </cellXfs>
  <cellStyles count="6">
    <cellStyle name="Hipervínculo" xfId="4" builtinId="8"/>
    <cellStyle name="Millares" xfId="3" builtinId="3"/>
    <cellStyle name="Moneda" xfId="5" builtinId="4"/>
    <cellStyle name="Normal" xfId="0" builtinId="0"/>
    <cellStyle name="Normal 2" xfId="1"/>
    <cellStyle name="Porcentaje" xfId="2" builtinId="5"/>
  </cellStyles>
  <dxfs count="0"/>
  <tableStyles count="0" defaultTableStyle="TableStyleMedium2" defaultPivotStyle="PivotStyleLight16"/>
  <colors>
    <mruColors>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bdireccionfinanciera@imdervillavicencio.gov.co" TargetMode="External"/><Relationship Id="rId1" Type="http://schemas.openxmlformats.org/officeDocument/2006/relationships/hyperlink" Target="mailto:luzyennyedc@hotmail.com"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BB55"/>
  <sheetViews>
    <sheetView showGridLines="0" tabSelected="1" view="pageBreakPreview" zoomScale="70" zoomScaleNormal="100" zoomScaleSheetLayoutView="70" workbookViewId="0">
      <selection activeCell="I15" sqref="I15:L16"/>
    </sheetView>
  </sheetViews>
  <sheetFormatPr baseColWidth="10" defaultColWidth="9.140625" defaultRowHeight="11.25" x14ac:dyDescent="0.15"/>
  <cols>
    <col min="1" max="1" width="4.140625" style="1" customWidth="1"/>
    <col min="2" max="2" width="22.140625" style="1" customWidth="1"/>
    <col min="3" max="3" width="16.140625" style="1" customWidth="1"/>
    <col min="4" max="4" width="9.5703125" style="1" customWidth="1"/>
    <col min="5" max="5" width="10.42578125" style="2" customWidth="1"/>
    <col min="6" max="6" width="15.7109375" style="1" customWidth="1"/>
    <col min="7" max="8" width="15.140625" style="1" customWidth="1"/>
    <col min="9" max="9" width="26.42578125" style="1" customWidth="1"/>
    <col min="10" max="10" width="25.7109375" style="1" customWidth="1"/>
    <col min="11" max="11" width="24.140625" style="1" customWidth="1"/>
    <col min="12" max="12" width="13.140625" style="1" customWidth="1"/>
    <col min="13" max="13" width="22.42578125" style="1" customWidth="1"/>
    <col min="14" max="14" width="17.7109375" style="1" customWidth="1"/>
    <col min="15" max="15" width="19.42578125" style="1" customWidth="1"/>
    <col min="16" max="16" width="15.42578125" style="1" customWidth="1"/>
    <col min="17" max="17" width="15" style="1" customWidth="1"/>
    <col min="18" max="18" width="22.5703125" style="1" customWidth="1"/>
    <col min="19" max="19" width="16.42578125" style="1" customWidth="1"/>
    <col min="20" max="20" width="26.28515625" style="1" customWidth="1"/>
    <col min="21" max="21" width="36.7109375" style="1" customWidth="1"/>
    <col min="22" max="22" width="48" style="1" customWidth="1"/>
    <col min="23" max="23" width="19" style="1" customWidth="1"/>
    <col min="24" max="24" width="16.42578125" style="1" customWidth="1"/>
    <col min="25" max="25" width="18.7109375" style="1" customWidth="1"/>
    <col min="26" max="26" width="22.42578125" style="1" customWidth="1"/>
    <col min="27" max="27" width="124" style="1" customWidth="1"/>
    <col min="28" max="28" width="12.140625" style="1" customWidth="1"/>
    <col min="29" max="29" width="11.42578125" style="1" customWidth="1"/>
    <col min="30" max="30" width="13.85546875" style="1" customWidth="1"/>
    <col min="31" max="31" width="10.7109375" style="1" customWidth="1"/>
    <col min="32" max="33" width="7.7109375" style="1" customWidth="1"/>
    <col min="34" max="34" width="10.7109375" style="1" customWidth="1"/>
    <col min="35" max="35" width="23" style="1" customWidth="1"/>
    <col min="36" max="38" width="7.7109375" style="1" customWidth="1"/>
    <col min="39" max="39" width="8.42578125" style="1" customWidth="1"/>
    <col min="40" max="40" width="13.28515625" style="1" customWidth="1"/>
    <col min="41" max="41" width="14.5703125" style="1" customWidth="1"/>
    <col min="42" max="42" width="12.7109375" style="1" customWidth="1"/>
    <col min="43" max="43" width="11.7109375" style="1" customWidth="1"/>
    <col min="44" max="44" width="23.140625" style="1" customWidth="1"/>
    <col min="45" max="45" width="11.42578125" style="1" customWidth="1"/>
    <col min="46" max="46" width="7.5703125" style="1" customWidth="1"/>
    <col min="47" max="47" width="7.42578125" style="1" customWidth="1"/>
    <col min="48" max="48" width="6.7109375" style="1" customWidth="1"/>
    <col min="49" max="49" width="6.42578125" style="1" customWidth="1"/>
    <col min="50" max="50" width="7.28515625" style="1" customWidth="1"/>
    <col min="51" max="51" width="15.42578125" style="1" customWidth="1"/>
    <col min="52" max="52" width="9.28515625" style="1" customWidth="1"/>
    <col min="53" max="53" width="9" style="1" customWidth="1"/>
    <col min="54" max="54" width="17.7109375" style="1" customWidth="1"/>
    <col min="55" max="16384" width="9.140625" style="1"/>
  </cols>
  <sheetData>
    <row r="2" spans="1:54" s="3" customFormat="1" x14ac:dyDescent="0.25">
      <c r="A2" s="240" t="s">
        <v>0</v>
      </c>
      <c r="B2" s="241"/>
      <c r="C2" s="241"/>
      <c r="D2" s="241"/>
      <c r="E2" s="241"/>
      <c r="F2" s="241"/>
      <c r="G2" s="241"/>
      <c r="H2" s="241"/>
      <c r="I2" s="241"/>
      <c r="J2" s="241"/>
      <c r="K2" s="241"/>
      <c r="L2" s="241"/>
      <c r="M2" s="241"/>
      <c r="N2" s="241"/>
      <c r="O2" s="241"/>
      <c r="P2" s="241"/>
      <c r="Q2" s="241"/>
      <c r="R2" s="241"/>
      <c r="S2" s="241"/>
      <c r="T2" s="241"/>
      <c r="U2" s="241"/>
      <c r="V2" s="242"/>
      <c r="Y2" s="4"/>
      <c r="AO2" s="243" t="s">
        <v>1</v>
      </c>
      <c r="AP2" s="243"/>
      <c r="AQ2" s="243"/>
    </row>
    <row r="3" spans="1:54" s="6" customFormat="1" x14ac:dyDescent="0.25">
      <c r="A3" s="244" t="s">
        <v>2</v>
      </c>
      <c r="B3" s="245"/>
      <c r="C3" s="250" t="s">
        <v>194</v>
      </c>
      <c r="D3" s="250"/>
      <c r="E3" s="250"/>
      <c r="F3" s="244" t="s">
        <v>3</v>
      </c>
      <c r="G3" s="251"/>
      <c r="H3" s="245"/>
      <c r="I3" s="244" t="s">
        <v>4</v>
      </c>
      <c r="J3" s="251"/>
      <c r="K3" s="250" t="s">
        <v>192</v>
      </c>
      <c r="L3" s="250"/>
      <c r="M3" s="250"/>
      <c r="N3" s="254" t="s">
        <v>5</v>
      </c>
      <c r="O3" s="255" t="s">
        <v>195</v>
      </c>
      <c r="P3" s="256"/>
      <c r="Q3" s="261" t="s">
        <v>6</v>
      </c>
      <c r="R3" s="270">
        <v>2862472040</v>
      </c>
      <c r="S3" s="270"/>
      <c r="T3" s="246" t="s">
        <v>7</v>
      </c>
      <c r="U3" s="247"/>
      <c r="V3" s="5" t="s">
        <v>8</v>
      </c>
      <c r="Y3" s="7"/>
      <c r="Z3" s="7"/>
      <c r="AA3" s="7"/>
      <c r="AB3" s="7"/>
      <c r="AC3" s="7"/>
      <c r="AD3" s="275"/>
      <c r="AE3" s="275"/>
      <c r="AF3" s="276"/>
      <c r="AG3" s="276"/>
      <c r="AH3" s="8"/>
      <c r="AI3" s="8"/>
      <c r="AJ3" s="238"/>
      <c r="AK3" s="238"/>
      <c r="AL3" s="8"/>
      <c r="AM3" s="4"/>
      <c r="AO3" s="243"/>
      <c r="AP3" s="243"/>
      <c r="AQ3" s="243"/>
      <c r="AR3" s="238"/>
      <c r="AS3" s="238"/>
      <c r="AT3" s="238"/>
      <c r="AU3" s="238"/>
      <c r="AV3" s="238"/>
      <c r="AW3" s="238"/>
      <c r="AX3" s="238"/>
      <c r="AY3" s="4"/>
    </row>
    <row r="4" spans="1:54" s="6" customFormat="1" x14ac:dyDescent="0.25">
      <c r="A4" s="246"/>
      <c r="B4" s="247"/>
      <c r="C4" s="250"/>
      <c r="D4" s="250"/>
      <c r="E4" s="250"/>
      <c r="F4" s="248"/>
      <c r="G4" s="252"/>
      <c r="H4" s="249"/>
      <c r="I4" s="246"/>
      <c r="J4" s="253"/>
      <c r="K4" s="250"/>
      <c r="L4" s="250"/>
      <c r="M4" s="250"/>
      <c r="N4" s="254"/>
      <c r="O4" s="257"/>
      <c r="P4" s="258"/>
      <c r="Q4" s="262"/>
      <c r="R4" s="270"/>
      <c r="S4" s="270"/>
      <c r="T4" s="246"/>
      <c r="U4" s="247"/>
      <c r="V4" s="226" t="s">
        <v>242</v>
      </c>
      <c r="Y4" s="7"/>
      <c r="Z4" s="7"/>
      <c r="AA4" s="7"/>
      <c r="AB4" s="7"/>
      <c r="AC4" s="7"/>
      <c r="AD4" s="9"/>
      <c r="AE4" s="9"/>
      <c r="AF4" s="10"/>
      <c r="AG4" s="10"/>
      <c r="AH4" s="8"/>
      <c r="AI4" s="8"/>
      <c r="AJ4" s="8"/>
      <c r="AK4" s="8"/>
      <c r="AL4" s="8"/>
      <c r="AM4" s="8"/>
      <c r="AO4" s="109" t="s">
        <v>260</v>
      </c>
      <c r="AP4" s="239">
        <v>139850000</v>
      </c>
      <c r="AQ4" s="239"/>
      <c r="AR4" s="8"/>
      <c r="AS4" s="8"/>
      <c r="AT4" s="8"/>
      <c r="AU4" s="8"/>
      <c r="AV4" s="8"/>
      <c r="AW4" s="8"/>
      <c r="AX4" s="8"/>
      <c r="AY4" s="4"/>
    </row>
    <row r="5" spans="1:54" s="3" customFormat="1" x14ac:dyDescent="0.25">
      <c r="A5" s="246"/>
      <c r="B5" s="247"/>
      <c r="C5" s="250"/>
      <c r="D5" s="250"/>
      <c r="E5" s="250"/>
      <c r="F5" s="264" t="s">
        <v>193</v>
      </c>
      <c r="G5" s="265"/>
      <c r="H5" s="266"/>
      <c r="I5" s="246"/>
      <c r="J5" s="253"/>
      <c r="K5" s="250"/>
      <c r="L5" s="250"/>
      <c r="M5" s="250"/>
      <c r="N5" s="254"/>
      <c r="O5" s="259"/>
      <c r="P5" s="260"/>
      <c r="Q5" s="263"/>
      <c r="R5" s="270"/>
      <c r="S5" s="270"/>
      <c r="T5" s="248"/>
      <c r="U5" s="249"/>
      <c r="V5" s="227"/>
      <c r="Y5" s="7"/>
      <c r="AO5" s="109" t="s">
        <v>261</v>
      </c>
      <c r="AP5" s="239">
        <v>0</v>
      </c>
      <c r="AQ5" s="239"/>
    </row>
    <row r="6" spans="1:54" s="3" customFormat="1" ht="14.25" customHeight="1" x14ac:dyDescent="0.25">
      <c r="A6" s="246"/>
      <c r="B6" s="247"/>
      <c r="C6" s="250"/>
      <c r="D6" s="250"/>
      <c r="E6" s="250"/>
      <c r="F6" s="267"/>
      <c r="G6" s="268"/>
      <c r="H6" s="269"/>
      <c r="I6" s="246"/>
      <c r="J6" s="253"/>
      <c r="K6" s="250"/>
      <c r="L6" s="250"/>
      <c r="M6" s="250"/>
      <c r="N6" s="254" t="s">
        <v>10</v>
      </c>
      <c r="O6" s="255" t="s">
        <v>196</v>
      </c>
      <c r="P6" s="256"/>
      <c r="Q6" s="261" t="s">
        <v>11</v>
      </c>
      <c r="R6" s="270">
        <v>581672381.66999996</v>
      </c>
      <c r="S6" s="270"/>
      <c r="T6" s="271" t="s">
        <v>197</v>
      </c>
      <c r="U6" s="271" t="s">
        <v>198</v>
      </c>
      <c r="V6" s="11" t="s">
        <v>12</v>
      </c>
      <c r="Z6" s="6"/>
      <c r="AA6" s="6"/>
      <c r="AB6" s="6"/>
      <c r="AC6" s="6"/>
      <c r="AD6" s="6"/>
      <c r="AE6" s="6"/>
      <c r="AF6" s="6"/>
      <c r="AG6" s="6"/>
      <c r="AH6" s="6"/>
      <c r="AI6" s="6"/>
      <c r="AJ6" s="6"/>
      <c r="AK6" s="6"/>
      <c r="AL6" s="6"/>
      <c r="AM6" s="6"/>
      <c r="AO6" s="109" t="s">
        <v>262</v>
      </c>
      <c r="AP6" s="239">
        <v>0</v>
      </c>
      <c r="AQ6" s="239"/>
      <c r="AR6" s="6"/>
      <c r="AS6" s="6"/>
      <c r="AT6" s="6"/>
      <c r="AU6" s="6"/>
      <c r="AV6" s="6"/>
      <c r="AW6" s="6"/>
      <c r="AX6" s="6"/>
      <c r="AY6" s="6"/>
      <c r="AZ6" s="6"/>
      <c r="BA6" s="6"/>
      <c r="BB6" s="6"/>
    </row>
    <row r="7" spans="1:54" s="3" customFormat="1" x14ac:dyDescent="0.25">
      <c r="A7" s="246"/>
      <c r="B7" s="247"/>
      <c r="C7" s="250"/>
      <c r="D7" s="250"/>
      <c r="E7" s="250"/>
      <c r="F7" s="274" t="s">
        <v>13</v>
      </c>
      <c r="G7" s="264" t="s">
        <v>14</v>
      </c>
      <c r="H7" s="266"/>
      <c r="I7" s="246"/>
      <c r="J7" s="253"/>
      <c r="K7" s="250"/>
      <c r="L7" s="250"/>
      <c r="M7" s="250"/>
      <c r="N7" s="254"/>
      <c r="O7" s="257"/>
      <c r="P7" s="258"/>
      <c r="Q7" s="262"/>
      <c r="R7" s="270"/>
      <c r="S7" s="270"/>
      <c r="T7" s="272"/>
      <c r="U7" s="272"/>
      <c r="V7" s="228" t="s">
        <v>243</v>
      </c>
      <c r="Z7" s="6"/>
      <c r="AA7" s="6"/>
      <c r="AB7" s="6"/>
      <c r="AC7" s="6"/>
      <c r="AD7" s="6"/>
      <c r="AE7" s="6"/>
      <c r="AF7" s="6"/>
      <c r="AG7" s="6"/>
      <c r="AH7" s="6"/>
      <c r="AI7" s="6"/>
      <c r="AJ7" s="6"/>
      <c r="AK7" s="6"/>
      <c r="AL7" s="6"/>
      <c r="AM7" s="6"/>
      <c r="AO7" s="12" t="s">
        <v>9</v>
      </c>
      <c r="AP7" s="239">
        <v>0</v>
      </c>
      <c r="AQ7" s="239"/>
      <c r="AR7" s="6"/>
      <c r="AS7" s="6"/>
      <c r="AT7" s="6"/>
      <c r="AU7" s="6"/>
      <c r="AV7" s="6"/>
      <c r="AW7" s="6"/>
      <c r="AX7" s="6"/>
      <c r="AY7" s="6"/>
      <c r="AZ7" s="6"/>
      <c r="BA7" s="6"/>
      <c r="BB7" s="6"/>
    </row>
    <row r="8" spans="1:54" s="3" customFormat="1" ht="18" customHeight="1" x14ac:dyDescent="0.25">
      <c r="A8" s="248"/>
      <c r="B8" s="249"/>
      <c r="C8" s="250"/>
      <c r="D8" s="250"/>
      <c r="E8" s="250"/>
      <c r="F8" s="274"/>
      <c r="G8" s="267"/>
      <c r="H8" s="269"/>
      <c r="I8" s="248"/>
      <c r="J8" s="252"/>
      <c r="K8" s="250"/>
      <c r="L8" s="250"/>
      <c r="M8" s="250"/>
      <c r="N8" s="254"/>
      <c r="O8" s="259"/>
      <c r="P8" s="260"/>
      <c r="Q8" s="263"/>
      <c r="R8" s="270"/>
      <c r="S8" s="270"/>
      <c r="T8" s="273"/>
      <c r="U8" s="273"/>
      <c r="V8" s="229"/>
      <c r="Z8" s="6"/>
      <c r="AA8" s="6"/>
      <c r="AB8" s="6"/>
      <c r="AC8" s="6"/>
      <c r="AD8" s="6"/>
      <c r="AE8" s="6"/>
      <c r="AF8" s="6"/>
      <c r="AG8" s="6"/>
      <c r="AH8" s="6"/>
      <c r="AI8" s="6"/>
      <c r="AJ8" s="6"/>
      <c r="AK8" s="6"/>
      <c r="AL8" s="6"/>
      <c r="AM8" s="6"/>
      <c r="AO8" s="14" t="s">
        <v>15</v>
      </c>
      <c r="AP8" s="239">
        <f>+AP4</f>
        <v>139850000</v>
      </c>
      <c r="AQ8" s="239"/>
      <c r="AR8" s="6"/>
      <c r="AS8" s="6"/>
      <c r="AT8" s="6"/>
      <c r="AU8" s="6"/>
      <c r="AV8" s="6"/>
      <c r="AW8" s="6"/>
      <c r="AX8" s="6"/>
      <c r="AY8" s="6"/>
      <c r="AZ8" s="6"/>
      <c r="BA8" s="6"/>
      <c r="BB8" s="6"/>
    </row>
    <row r="9" spans="1:54"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R9" s="13"/>
      <c r="AS9" s="13"/>
      <c r="AT9" s="13"/>
      <c r="AU9" s="13"/>
      <c r="AV9" s="13"/>
      <c r="AW9" s="13"/>
      <c r="AX9" s="13"/>
      <c r="AY9" s="13"/>
      <c r="AZ9" s="13"/>
      <c r="BA9" s="13"/>
      <c r="BB9" s="13"/>
    </row>
    <row r="10" spans="1:54" x14ac:dyDescent="0.15">
      <c r="A10" s="277" t="s">
        <v>16</v>
      </c>
      <c r="B10" s="278" t="s">
        <v>17</v>
      </c>
      <c r="C10" s="278"/>
      <c r="D10" s="278"/>
      <c r="E10" s="278"/>
      <c r="F10" s="278"/>
      <c r="G10" s="278"/>
      <c r="H10" s="278"/>
      <c r="I10" s="279" t="s">
        <v>18</v>
      </c>
      <c r="J10" s="280"/>
      <c r="K10" s="280"/>
      <c r="L10" s="280"/>
      <c r="M10" s="280"/>
      <c r="N10" s="280"/>
      <c r="O10" s="280"/>
      <c r="P10" s="280"/>
      <c r="Q10" s="280"/>
      <c r="R10" s="280"/>
      <c r="S10" s="281"/>
      <c r="T10" s="282" t="s">
        <v>19</v>
      </c>
      <c r="U10" s="283"/>
      <c r="V10" s="283"/>
      <c r="W10" s="283"/>
      <c r="X10" s="283"/>
      <c r="Y10" s="283"/>
      <c r="Z10" s="283"/>
      <c r="AA10" s="283"/>
      <c r="AB10" s="283"/>
      <c r="AC10" s="284"/>
      <c r="AD10" s="285" t="s">
        <v>20</v>
      </c>
      <c r="AE10" s="286"/>
      <c r="AF10" s="286"/>
      <c r="AG10" s="286"/>
      <c r="AH10" s="286"/>
      <c r="AI10" s="286"/>
      <c r="AJ10" s="286"/>
      <c r="AK10" s="286"/>
      <c r="AL10" s="286"/>
      <c r="AM10" s="287"/>
      <c r="AN10" s="288" t="s">
        <v>21</v>
      </c>
      <c r="AO10" s="297" t="s">
        <v>22</v>
      </c>
      <c r="AP10" s="298"/>
      <c r="AQ10" s="298"/>
      <c r="AR10" s="299"/>
    </row>
    <row r="11" spans="1:54" x14ac:dyDescent="0.15">
      <c r="A11" s="277"/>
      <c r="B11" s="300" t="s">
        <v>23</v>
      </c>
      <c r="C11" s="300" t="s">
        <v>24</v>
      </c>
      <c r="D11" s="302" t="s">
        <v>25</v>
      </c>
      <c r="E11" s="302" t="s">
        <v>26</v>
      </c>
      <c r="F11" s="300" t="s">
        <v>180</v>
      </c>
      <c r="G11" s="300" t="s">
        <v>27</v>
      </c>
      <c r="H11" s="300" t="s">
        <v>28</v>
      </c>
      <c r="I11" s="293" t="s">
        <v>29</v>
      </c>
      <c r="J11" s="329"/>
      <c r="K11" s="329"/>
      <c r="L11" s="294"/>
      <c r="M11" s="291" t="s">
        <v>200</v>
      </c>
      <c r="N11" s="291" t="s">
        <v>201</v>
      </c>
      <c r="O11" s="291" t="s">
        <v>202</v>
      </c>
      <c r="P11" s="293" t="s">
        <v>203</v>
      </c>
      <c r="Q11" s="294"/>
      <c r="R11" s="291" t="s">
        <v>204</v>
      </c>
      <c r="S11" s="291" t="s">
        <v>30</v>
      </c>
      <c r="T11" s="235" t="s">
        <v>31</v>
      </c>
      <c r="U11" s="235" t="s">
        <v>32</v>
      </c>
      <c r="V11" s="235" t="s">
        <v>33</v>
      </c>
      <c r="W11" s="235" t="s">
        <v>34</v>
      </c>
      <c r="X11" s="235" t="s">
        <v>35</v>
      </c>
      <c r="Y11" s="235" t="s">
        <v>36</v>
      </c>
      <c r="Z11" s="235" t="s">
        <v>37</v>
      </c>
      <c r="AA11" s="282" t="s">
        <v>38</v>
      </c>
      <c r="AB11" s="283"/>
      <c r="AC11" s="284"/>
      <c r="AD11" s="307" t="s">
        <v>39</v>
      </c>
      <c r="AE11" s="307"/>
      <c r="AF11" s="307"/>
      <c r="AG11" s="307"/>
      <c r="AH11" s="313"/>
      <c r="AI11" s="306" t="s">
        <v>40</v>
      </c>
      <c r="AJ11" s="307"/>
      <c r="AK11" s="307"/>
      <c r="AL11" s="307"/>
      <c r="AM11" s="307"/>
      <c r="AN11" s="289"/>
      <c r="AO11" s="304" t="s">
        <v>41</v>
      </c>
      <c r="AP11" s="308" t="s">
        <v>42</v>
      </c>
      <c r="AQ11" s="308" t="s">
        <v>43</v>
      </c>
      <c r="AR11" s="304" t="s">
        <v>44</v>
      </c>
    </row>
    <row r="12" spans="1:54" s="18" customFormat="1" ht="79.5" customHeight="1" x14ac:dyDescent="0.15">
      <c r="A12" s="277"/>
      <c r="B12" s="301"/>
      <c r="C12" s="301"/>
      <c r="D12" s="303"/>
      <c r="E12" s="303"/>
      <c r="F12" s="301"/>
      <c r="G12" s="301"/>
      <c r="H12" s="301"/>
      <c r="I12" s="295"/>
      <c r="J12" s="330"/>
      <c r="K12" s="330"/>
      <c r="L12" s="296"/>
      <c r="M12" s="292"/>
      <c r="N12" s="292"/>
      <c r="O12" s="292"/>
      <c r="P12" s="295"/>
      <c r="Q12" s="296"/>
      <c r="R12" s="292"/>
      <c r="S12" s="292"/>
      <c r="T12" s="236"/>
      <c r="U12" s="236"/>
      <c r="V12" s="236"/>
      <c r="W12" s="236"/>
      <c r="X12" s="236"/>
      <c r="Y12" s="236"/>
      <c r="Z12" s="236"/>
      <c r="AA12" s="15" t="s">
        <v>45</v>
      </c>
      <c r="AB12" s="15" t="s">
        <v>46</v>
      </c>
      <c r="AC12" s="15" t="s">
        <v>47</v>
      </c>
      <c r="AD12" s="16" t="s">
        <v>48</v>
      </c>
      <c r="AE12" s="17" t="s">
        <v>49</v>
      </c>
      <c r="AF12" s="17" t="s">
        <v>248</v>
      </c>
      <c r="AG12" s="17" t="s">
        <v>253</v>
      </c>
      <c r="AH12" s="81" t="s">
        <v>50</v>
      </c>
      <c r="AI12" s="83" t="s">
        <v>51</v>
      </c>
      <c r="AJ12" s="17" t="s">
        <v>49</v>
      </c>
      <c r="AK12" s="17" t="s">
        <v>248</v>
      </c>
      <c r="AL12" s="17" t="s">
        <v>253</v>
      </c>
      <c r="AM12" s="17" t="s">
        <v>50</v>
      </c>
      <c r="AN12" s="290"/>
      <c r="AO12" s="305"/>
      <c r="AP12" s="309"/>
      <c r="AQ12" s="309"/>
      <c r="AR12" s="305"/>
    </row>
    <row r="13" spans="1:54" s="25" customFormat="1" ht="10.5" x14ac:dyDescent="0.15">
      <c r="A13" s="19">
        <v>1</v>
      </c>
      <c r="B13" s="20">
        <v>2</v>
      </c>
      <c r="C13" s="20">
        <v>3</v>
      </c>
      <c r="D13" s="20">
        <v>4</v>
      </c>
      <c r="E13" s="20">
        <v>5</v>
      </c>
      <c r="F13" s="20">
        <v>6</v>
      </c>
      <c r="G13" s="20">
        <v>7</v>
      </c>
      <c r="H13" s="20">
        <v>8</v>
      </c>
      <c r="I13" s="279">
        <v>9</v>
      </c>
      <c r="J13" s="280"/>
      <c r="K13" s="280"/>
      <c r="L13" s="281"/>
      <c r="M13" s="21">
        <v>10</v>
      </c>
      <c r="N13" s="21">
        <v>11</v>
      </c>
      <c r="O13" s="22">
        <v>12</v>
      </c>
      <c r="P13" s="279">
        <v>13</v>
      </c>
      <c r="Q13" s="281"/>
      <c r="R13" s="22">
        <v>14</v>
      </c>
      <c r="S13" s="22">
        <v>15</v>
      </c>
      <c r="T13" s="23">
        <v>16</v>
      </c>
      <c r="U13" s="23">
        <v>17</v>
      </c>
      <c r="V13" s="23">
        <v>18</v>
      </c>
      <c r="W13" s="23">
        <v>19</v>
      </c>
      <c r="X13" s="23">
        <v>20</v>
      </c>
      <c r="Y13" s="23">
        <v>21</v>
      </c>
      <c r="Z13" s="23">
        <v>22</v>
      </c>
      <c r="AA13" s="23">
        <v>23</v>
      </c>
      <c r="AB13" s="23">
        <v>24</v>
      </c>
      <c r="AC13" s="23">
        <v>25</v>
      </c>
      <c r="AD13" s="24">
        <v>26</v>
      </c>
      <c r="AE13" s="24">
        <v>27</v>
      </c>
      <c r="AF13" s="24">
        <v>28</v>
      </c>
      <c r="AG13" s="24">
        <v>29</v>
      </c>
      <c r="AH13" s="82">
        <v>30</v>
      </c>
      <c r="AI13" s="84">
        <v>31</v>
      </c>
      <c r="AJ13" s="24">
        <v>32</v>
      </c>
      <c r="AK13" s="24">
        <v>33</v>
      </c>
      <c r="AL13" s="24">
        <v>34</v>
      </c>
      <c r="AM13" s="24">
        <v>35</v>
      </c>
      <c r="AN13" s="24">
        <v>36</v>
      </c>
      <c r="AO13" s="24">
        <v>37</v>
      </c>
      <c r="AP13" s="24">
        <v>38</v>
      </c>
      <c r="AQ13" s="24">
        <v>39</v>
      </c>
      <c r="AR13" s="24">
        <v>40</v>
      </c>
    </row>
    <row r="14" spans="1:54" s="3" customFormat="1" ht="116.25" customHeight="1" x14ac:dyDescent="0.25">
      <c r="A14" s="118">
        <v>229</v>
      </c>
      <c r="B14" s="200" t="s">
        <v>244</v>
      </c>
      <c r="C14" s="119" t="s">
        <v>245</v>
      </c>
      <c r="D14" s="119" t="s">
        <v>232</v>
      </c>
      <c r="E14" s="119">
        <v>1</v>
      </c>
      <c r="F14" s="120">
        <v>0</v>
      </c>
      <c r="G14" s="331">
        <v>0</v>
      </c>
      <c r="H14" s="332">
        <v>0</v>
      </c>
      <c r="I14" s="333" t="s">
        <v>199</v>
      </c>
      <c r="J14" s="334"/>
      <c r="K14" s="334"/>
      <c r="L14" s="335"/>
      <c r="M14" s="115">
        <v>4</v>
      </c>
      <c r="N14" s="120" t="s">
        <v>205</v>
      </c>
      <c r="O14" s="140">
        <v>233459776.00999999</v>
      </c>
      <c r="P14" s="336">
        <v>233459776.00999999</v>
      </c>
      <c r="Q14" s="337"/>
      <c r="R14" s="114">
        <v>13105000</v>
      </c>
      <c r="S14" s="117">
        <f>P14/R14</f>
        <v>17.814557497901564</v>
      </c>
      <c r="T14" s="76" t="s">
        <v>284</v>
      </c>
      <c r="U14" s="158" t="s">
        <v>278</v>
      </c>
      <c r="V14" s="95" t="s">
        <v>280</v>
      </c>
      <c r="W14" s="77">
        <v>13105000</v>
      </c>
      <c r="X14" s="110" t="s">
        <v>279</v>
      </c>
      <c r="Y14" s="111" t="s">
        <v>283</v>
      </c>
      <c r="Z14" s="111" t="s">
        <v>257</v>
      </c>
      <c r="AA14" s="95" t="s">
        <v>281</v>
      </c>
      <c r="AB14" s="94" t="s">
        <v>232</v>
      </c>
      <c r="AC14" s="76">
        <v>3</v>
      </c>
      <c r="AD14" s="142" t="s">
        <v>247</v>
      </c>
      <c r="AE14" s="142" t="s">
        <v>181</v>
      </c>
      <c r="AF14" s="141">
        <v>1</v>
      </c>
      <c r="AG14" s="141">
        <v>0.35</v>
      </c>
      <c r="AH14" s="143">
        <f>+AG14/AF14</f>
        <v>0.35</v>
      </c>
      <c r="AI14" s="105" t="s">
        <v>250</v>
      </c>
      <c r="AJ14" s="142" t="s">
        <v>232</v>
      </c>
      <c r="AK14" s="142">
        <v>1</v>
      </c>
      <c r="AL14" s="142">
        <v>0</v>
      </c>
      <c r="AM14" s="142">
        <v>0</v>
      </c>
      <c r="AN14" s="318">
        <v>549922</v>
      </c>
      <c r="AO14" s="144">
        <v>29400000</v>
      </c>
      <c r="AP14" s="312">
        <f>+R6/AO14</f>
        <v>19.784774886734692</v>
      </c>
      <c r="AQ14" s="310">
        <v>0</v>
      </c>
      <c r="AR14" s="122" t="s">
        <v>285</v>
      </c>
    </row>
    <row r="15" spans="1:54" s="3" customFormat="1" ht="39" customHeight="1" x14ac:dyDescent="0.25">
      <c r="A15" s="212">
        <v>231</v>
      </c>
      <c r="B15" s="200"/>
      <c r="C15" s="213" t="s">
        <v>246</v>
      </c>
      <c r="D15" s="213" t="s">
        <v>232</v>
      </c>
      <c r="E15" s="213">
        <v>1</v>
      </c>
      <c r="F15" s="215">
        <v>0</v>
      </c>
      <c r="G15" s="331"/>
      <c r="H15" s="332"/>
      <c r="I15" s="201" t="s">
        <v>335</v>
      </c>
      <c r="J15" s="201"/>
      <c r="K15" s="201"/>
      <c r="L15" s="201"/>
      <c r="M15" s="202">
        <v>1</v>
      </c>
      <c r="N15" s="28" t="s">
        <v>206</v>
      </c>
      <c r="O15" s="93">
        <v>41772381.670000002</v>
      </c>
      <c r="P15" s="204">
        <v>41772381.670000002</v>
      </c>
      <c r="Q15" s="205"/>
      <c r="R15" s="77">
        <v>0</v>
      </c>
      <c r="S15" s="76"/>
      <c r="T15" s="76"/>
      <c r="U15" s="108"/>
      <c r="V15" s="76"/>
      <c r="W15" s="77"/>
      <c r="X15" s="76"/>
      <c r="Y15" s="76"/>
      <c r="Z15" s="76"/>
      <c r="AA15" s="76"/>
      <c r="AB15" s="76"/>
      <c r="AC15" s="76"/>
      <c r="AD15" s="230" t="s">
        <v>249</v>
      </c>
      <c r="AE15" s="230" t="s">
        <v>181</v>
      </c>
      <c r="AF15" s="199">
        <v>1</v>
      </c>
      <c r="AG15" s="199">
        <v>0.25</v>
      </c>
      <c r="AH15" s="231">
        <f>+AG15/AF15</f>
        <v>0.25</v>
      </c>
      <c r="AI15" s="317" t="s">
        <v>251</v>
      </c>
      <c r="AJ15" s="230" t="s">
        <v>232</v>
      </c>
      <c r="AK15" s="199">
        <v>2</v>
      </c>
      <c r="AL15" s="199">
        <v>0</v>
      </c>
      <c r="AM15" s="199">
        <v>0</v>
      </c>
      <c r="AN15" s="318"/>
      <c r="AO15" s="316">
        <v>110450000</v>
      </c>
      <c r="AP15" s="312"/>
      <c r="AQ15" s="311"/>
      <c r="AR15" s="112"/>
    </row>
    <row r="16" spans="1:54" s="3" customFormat="1" ht="25.5" customHeight="1" x14ac:dyDescent="0.25">
      <c r="A16" s="212"/>
      <c r="B16" s="200"/>
      <c r="C16" s="214"/>
      <c r="D16" s="214"/>
      <c r="E16" s="214"/>
      <c r="F16" s="216"/>
      <c r="G16" s="331"/>
      <c r="H16" s="332"/>
      <c r="I16" s="201"/>
      <c r="J16" s="201"/>
      <c r="K16" s="201"/>
      <c r="L16" s="201"/>
      <c r="M16" s="203"/>
      <c r="N16" s="28" t="s">
        <v>205</v>
      </c>
      <c r="O16" s="93">
        <v>28274437</v>
      </c>
      <c r="P16" s="204">
        <v>28274437</v>
      </c>
      <c r="Q16" s="205"/>
      <c r="R16" s="77">
        <v>0</v>
      </c>
      <c r="S16" s="76"/>
      <c r="T16" s="76"/>
      <c r="U16" s="108"/>
      <c r="V16" s="76"/>
      <c r="W16" s="77"/>
      <c r="X16" s="76"/>
      <c r="Y16" s="76"/>
      <c r="Z16" s="76"/>
      <c r="AA16" s="76"/>
      <c r="AB16" s="76"/>
      <c r="AC16" s="76"/>
      <c r="AD16" s="230"/>
      <c r="AE16" s="230"/>
      <c r="AF16" s="199"/>
      <c r="AG16" s="199"/>
      <c r="AH16" s="231"/>
      <c r="AI16" s="317"/>
      <c r="AJ16" s="230"/>
      <c r="AK16" s="199"/>
      <c r="AL16" s="199"/>
      <c r="AM16" s="199"/>
      <c r="AN16" s="318"/>
      <c r="AO16" s="316"/>
      <c r="AP16" s="312"/>
      <c r="AQ16" s="311"/>
      <c r="AR16" s="112"/>
    </row>
    <row r="17" spans="1:44" s="3" customFormat="1" ht="2.25" customHeight="1" x14ac:dyDescent="0.25">
      <c r="A17" s="212"/>
      <c r="B17" s="200"/>
      <c r="C17" s="214"/>
      <c r="D17" s="214"/>
      <c r="E17" s="214"/>
      <c r="F17" s="216"/>
      <c r="G17" s="331"/>
      <c r="H17" s="332"/>
      <c r="I17" s="338" t="s">
        <v>321</v>
      </c>
      <c r="J17" s="339"/>
      <c r="K17" s="339"/>
      <c r="L17" s="340"/>
      <c r="M17" s="326"/>
      <c r="N17" s="123"/>
      <c r="O17" s="116"/>
      <c r="P17" s="314"/>
      <c r="Q17" s="315"/>
      <c r="R17" s="114"/>
      <c r="S17" s="132"/>
      <c r="T17" s="113"/>
      <c r="U17" s="159"/>
      <c r="V17" s="113"/>
      <c r="W17" s="113"/>
      <c r="X17" s="113"/>
      <c r="Y17" s="113"/>
      <c r="Z17" s="113"/>
      <c r="AA17" s="113"/>
      <c r="AB17" s="113"/>
      <c r="AC17" s="113"/>
      <c r="AD17" s="230"/>
      <c r="AE17" s="230"/>
      <c r="AF17" s="199"/>
      <c r="AG17" s="199"/>
      <c r="AH17" s="231"/>
      <c r="AI17" s="317"/>
      <c r="AJ17" s="230"/>
      <c r="AK17" s="199"/>
      <c r="AL17" s="199"/>
      <c r="AM17" s="199"/>
      <c r="AN17" s="318"/>
      <c r="AO17" s="316"/>
      <c r="AP17" s="312"/>
      <c r="AQ17" s="311"/>
      <c r="AR17" s="112"/>
    </row>
    <row r="18" spans="1:44" s="3" customFormat="1" ht="129.75" customHeight="1" x14ac:dyDescent="0.25">
      <c r="A18" s="212"/>
      <c r="B18" s="200"/>
      <c r="C18" s="214"/>
      <c r="D18" s="214"/>
      <c r="E18" s="214"/>
      <c r="F18" s="216"/>
      <c r="G18" s="331"/>
      <c r="H18" s="332"/>
      <c r="I18" s="338"/>
      <c r="J18" s="339"/>
      <c r="K18" s="339"/>
      <c r="L18" s="340"/>
      <c r="M18" s="326"/>
      <c r="N18" s="157" t="s">
        <v>54</v>
      </c>
      <c r="O18" s="341">
        <v>464056050.12</v>
      </c>
      <c r="P18" s="341">
        <v>464056050.12</v>
      </c>
      <c r="Q18" s="341"/>
      <c r="R18" s="211">
        <v>345670000</v>
      </c>
      <c r="S18" s="237">
        <f>P18/R18</f>
        <v>1.3424828597217</v>
      </c>
      <c r="T18" s="133" t="s">
        <v>235</v>
      </c>
      <c r="U18" s="160" t="s">
        <v>207</v>
      </c>
      <c r="V18" s="127" t="s">
        <v>217</v>
      </c>
      <c r="W18" s="146">
        <v>10800000</v>
      </c>
      <c r="X18" s="126" t="s">
        <v>213</v>
      </c>
      <c r="Y18" s="150" t="s">
        <v>265</v>
      </c>
      <c r="Z18" s="151" t="s">
        <v>257</v>
      </c>
      <c r="AA18" s="127" t="s">
        <v>223</v>
      </c>
      <c r="AB18" s="94" t="s">
        <v>232</v>
      </c>
      <c r="AC18" s="76">
        <v>5</v>
      </c>
      <c r="AD18" s="230"/>
      <c r="AE18" s="230"/>
      <c r="AF18" s="199"/>
      <c r="AG18" s="199"/>
      <c r="AH18" s="231"/>
      <c r="AI18" s="121"/>
      <c r="AJ18" s="142"/>
      <c r="AK18" s="141"/>
      <c r="AL18" s="141"/>
      <c r="AM18" s="141"/>
      <c r="AN18" s="318"/>
      <c r="AO18" s="316"/>
      <c r="AP18" s="312"/>
      <c r="AQ18" s="311"/>
      <c r="AR18" s="122" t="s">
        <v>286</v>
      </c>
    </row>
    <row r="19" spans="1:44" s="3" customFormat="1" ht="163.5" customHeight="1" x14ac:dyDescent="0.25">
      <c r="A19" s="212"/>
      <c r="B19" s="200"/>
      <c r="C19" s="214"/>
      <c r="D19" s="214"/>
      <c r="E19" s="214"/>
      <c r="F19" s="216"/>
      <c r="G19" s="331"/>
      <c r="H19" s="332"/>
      <c r="I19" s="338"/>
      <c r="J19" s="339"/>
      <c r="K19" s="339"/>
      <c r="L19" s="340"/>
      <c r="M19" s="326"/>
      <c r="N19" s="157" t="s">
        <v>54</v>
      </c>
      <c r="O19" s="341"/>
      <c r="P19" s="341"/>
      <c r="Q19" s="341"/>
      <c r="R19" s="211"/>
      <c r="S19" s="237"/>
      <c r="T19" s="136" t="s">
        <v>236</v>
      </c>
      <c r="U19" s="161" t="s">
        <v>208</v>
      </c>
      <c r="V19" s="129" t="s">
        <v>218</v>
      </c>
      <c r="W19" s="146">
        <v>10050000</v>
      </c>
      <c r="X19" s="126" t="s">
        <v>214</v>
      </c>
      <c r="Y19" s="150" t="s">
        <v>265</v>
      </c>
      <c r="Z19" s="151" t="s">
        <v>257</v>
      </c>
      <c r="AA19" s="127" t="s">
        <v>224</v>
      </c>
      <c r="AB19" s="94" t="s">
        <v>232</v>
      </c>
      <c r="AC19" s="76">
        <v>7</v>
      </c>
      <c r="AD19" s="230"/>
      <c r="AE19" s="230"/>
      <c r="AF19" s="199"/>
      <c r="AG19" s="199"/>
      <c r="AH19" s="231"/>
      <c r="AI19" s="317" t="s">
        <v>252</v>
      </c>
      <c r="AJ19" s="230" t="s">
        <v>232</v>
      </c>
      <c r="AK19" s="199">
        <v>15</v>
      </c>
      <c r="AL19" s="199">
        <v>0</v>
      </c>
      <c r="AM19" s="199">
        <v>0</v>
      </c>
      <c r="AN19" s="318"/>
      <c r="AO19" s="316"/>
      <c r="AP19" s="312"/>
      <c r="AQ19" s="311"/>
      <c r="AR19" s="122" t="s">
        <v>286</v>
      </c>
    </row>
    <row r="20" spans="1:44" s="3" customFormat="1" ht="368.25" customHeight="1" x14ac:dyDescent="0.25">
      <c r="A20" s="212"/>
      <c r="B20" s="200"/>
      <c r="C20" s="214"/>
      <c r="D20" s="214"/>
      <c r="E20" s="214"/>
      <c r="F20" s="216"/>
      <c r="G20" s="331"/>
      <c r="H20" s="332"/>
      <c r="I20" s="338"/>
      <c r="J20" s="339"/>
      <c r="K20" s="339"/>
      <c r="L20" s="340"/>
      <c r="M20" s="326"/>
      <c r="N20" s="157" t="s">
        <v>54</v>
      </c>
      <c r="O20" s="341"/>
      <c r="P20" s="341"/>
      <c r="Q20" s="341"/>
      <c r="R20" s="211"/>
      <c r="S20" s="237"/>
      <c r="T20" s="152" t="s">
        <v>237</v>
      </c>
      <c r="U20" s="162" t="s">
        <v>209</v>
      </c>
      <c r="V20" s="129" t="s">
        <v>222</v>
      </c>
      <c r="W20" s="175">
        <v>29400000</v>
      </c>
      <c r="X20" s="153" t="s">
        <v>215</v>
      </c>
      <c r="Y20" s="176" t="s">
        <v>266</v>
      </c>
      <c r="Z20" s="151" t="s">
        <v>257</v>
      </c>
      <c r="AA20" s="127" t="s">
        <v>225</v>
      </c>
      <c r="AB20" s="94" t="s">
        <v>232</v>
      </c>
      <c r="AC20" s="76">
        <v>10</v>
      </c>
      <c r="AD20" s="230"/>
      <c r="AE20" s="230"/>
      <c r="AF20" s="199"/>
      <c r="AG20" s="199"/>
      <c r="AH20" s="231"/>
      <c r="AI20" s="317"/>
      <c r="AJ20" s="230"/>
      <c r="AK20" s="199"/>
      <c r="AL20" s="199"/>
      <c r="AM20" s="199"/>
      <c r="AN20" s="318"/>
      <c r="AO20" s="316"/>
      <c r="AP20" s="312"/>
      <c r="AQ20" s="311"/>
      <c r="AR20" s="196" t="s">
        <v>338</v>
      </c>
    </row>
    <row r="21" spans="1:44" s="3" customFormat="1" ht="320.25" customHeight="1" x14ac:dyDescent="0.25">
      <c r="A21" s="212"/>
      <c r="B21" s="200"/>
      <c r="C21" s="214"/>
      <c r="D21" s="214"/>
      <c r="E21" s="214"/>
      <c r="F21" s="216"/>
      <c r="G21" s="331"/>
      <c r="H21" s="332"/>
      <c r="I21" s="338"/>
      <c r="J21" s="339"/>
      <c r="K21" s="339"/>
      <c r="L21" s="340"/>
      <c r="M21" s="326"/>
      <c r="N21" s="157" t="s">
        <v>54</v>
      </c>
      <c r="O21" s="341"/>
      <c r="P21" s="341"/>
      <c r="Q21" s="341"/>
      <c r="R21" s="211"/>
      <c r="S21" s="237"/>
      <c r="T21" s="149" t="s">
        <v>238</v>
      </c>
      <c r="U21" s="163" t="s">
        <v>210</v>
      </c>
      <c r="V21" s="129" t="s">
        <v>219</v>
      </c>
      <c r="W21" s="146">
        <v>23800000</v>
      </c>
      <c r="X21" s="126" t="s">
        <v>317</v>
      </c>
      <c r="Y21" s="150" t="s">
        <v>266</v>
      </c>
      <c r="Z21" s="151" t="s">
        <v>257</v>
      </c>
      <c r="AA21" s="127" t="s">
        <v>287</v>
      </c>
      <c r="AB21" s="94" t="s">
        <v>232</v>
      </c>
      <c r="AC21" s="76">
        <v>10</v>
      </c>
      <c r="AD21" s="230"/>
      <c r="AE21" s="230"/>
      <c r="AF21" s="199"/>
      <c r="AG21" s="199"/>
      <c r="AH21" s="231"/>
      <c r="AI21" s="317"/>
      <c r="AJ21" s="230"/>
      <c r="AK21" s="199"/>
      <c r="AL21" s="199"/>
      <c r="AM21" s="199"/>
      <c r="AN21" s="318"/>
      <c r="AO21" s="316"/>
      <c r="AP21" s="312"/>
      <c r="AQ21" s="311"/>
      <c r="AR21" s="197"/>
    </row>
    <row r="22" spans="1:44" s="3" customFormat="1" ht="212.25" customHeight="1" x14ac:dyDescent="0.25">
      <c r="A22" s="212"/>
      <c r="B22" s="200"/>
      <c r="C22" s="214"/>
      <c r="D22" s="214"/>
      <c r="E22" s="214"/>
      <c r="F22" s="216"/>
      <c r="G22" s="331"/>
      <c r="H22" s="332"/>
      <c r="I22" s="338"/>
      <c r="J22" s="339"/>
      <c r="K22" s="339"/>
      <c r="L22" s="340"/>
      <c r="M22" s="326"/>
      <c r="N22" s="157" t="s">
        <v>54</v>
      </c>
      <c r="O22" s="341"/>
      <c r="P22" s="341"/>
      <c r="Q22" s="341"/>
      <c r="R22" s="211"/>
      <c r="S22" s="237"/>
      <c r="T22" s="133" t="s">
        <v>239</v>
      </c>
      <c r="U22" s="145" t="s">
        <v>211</v>
      </c>
      <c r="V22" s="127" t="s">
        <v>220</v>
      </c>
      <c r="W22" s="146">
        <v>12000000</v>
      </c>
      <c r="X22" s="126" t="s">
        <v>216</v>
      </c>
      <c r="Y22" s="150" t="s">
        <v>267</v>
      </c>
      <c r="Z22" s="151" t="s">
        <v>257</v>
      </c>
      <c r="AA22" s="127" t="s">
        <v>226</v>
      </c>
      <c r="AB22" s="94" t="s">
        <v>232</v>
      </c>
      <c r="AC22" s="76">
        <v>7</v>
      </c>
      <c r="AD22" s="230"/>
      <c r="AE22" s="230"/>
      <c r="AF22" s="199"/>
      <c r="AG22" s="199"/>
      <c r="AH22" s="231"/>
      <c r="AI22" s="317"/>
      <c r="AJ22" s="230"/>
      <c r="AK22" s="199"/>
      <c r="AL22" s="199"/>
      <c r="AM22" s="199"/>
      <c r="AN22" s="318"/>
      <c r="AO22" s="316"/>
      <c r="AP22" s="312"/>
      <c r="AQ22" s="311"/>
      <c r="AR22" s="197"/>
    </row>
    <row r="23" spans="1:44" s="3" customFormat="1" ht="159" customHeight="1" x14ac:dyDescent="0.25">
      <c r="A23" s="212"/>
      <c r="B23" s="200"/>
      <c r="C23" s="214"/>
      <c r="D23" s="214"/>
      <c r="E23" s="214"/>
      <c r="F23" s="216"/>
      <c r="G23" s="331"/>
      <c r="H23" s="332"/>
      <c r="I23" s="338"/>
      <c r="J23" s="339"/>
      <c r="K23" s="339"/>
      <c r="L23" s="340"/>
      <c r="M23" s="326"/>
      <c r="N23" s="157"/>
      <c r="O23" s="341"/>
      <c r="P23" s="341"/>
      <c r="Q23" s="341"/>
      <c r="R23" s="211"/>
      <c r="S23" s="237"/>
      <c r="T23" s="154" t="s">
        <v>240</v>
      </c>
      <c r="U23" s="164" t="s">
        <v>212</v>
      </c>
      <c r="V23" s="129" t="s">
        <v>221</v>
      </c>
      <c r="W23" s="175">
        <v>28000000</v>
      </c>
      <c r="X23" s="153" t="s">
        <v>215</v>
      </c>
      <c r="Y23" s="176" t="s">
        <v>268</v>
      </c>
      <c r="Z23" s="151" t="s">
        <v>257</v>
      </c>
      <c r="AA23" s="129" t="s">
        <v>227</v>
      </c>
      <c r="AB23" s="94" t="s">
        <v>232</v>
      </c>
      <c r="AC23" s="124">
        <v>6</v>
      </c>
      <c r="AD23" s="230"/>
      <c r="AE23" s="230"/>
      <c r="AF23" s="199"/>
      <c r="AG23" s="199"/>
      <c r="AH23" s="231"/>
      <c r="AI23" s="317"/>
      <c r="AJ23" s="230"/>
      <c r="AK23" s="199"/>
      <c r="AL23" s="199"/>
      <c r="AM23" s="199"/>
      <c r="AN23" s="318"/>
      <c r="AO23" s="316"/>
      <c r="AP23" s="312"/>
      <c r="AQ23" s="311"/>
      <c r="AR23" s="197"/>
    </row>
    <row r="24" spans="1:44" s="3" customFormat="1" ht="242.25" customHeight="1" x14ac:dyDescent="0.25">
      <c r="A24" s="212"/>
      <c r="B24" s="200"/>
      <c r="C24" s="214"/>
      <c r="D24" s="214"/>
      <c r="E24" s="214"/>
      <c r="F24" s="216"/>
      <c r="G24" s="331"/>
      <c r="H24" s="332"/>
      <c r="I24" s="338"/>
      <c r="J24" s="339"/>
      <c r="K24" s="339"/>
      <c r="L24" s="340"/>
      <c r="M24" s="326"/>
      <c r="N24" s="157"/>
      <c r="O24" s="341"/>
      <c r="P24" s="341"/>
      <c r="Q24" s="341"/>
      <c r="R24" s="211"/>
      <c r="S24" s="237"/>
      <c r="T24" s="149" t="s">
        <v>334</v>
      </c>
      <c r="U24" s="165" t="s">
        <v>282</v>
      </c>
      <c r="V24" s="127" t="s">
        <v>336</v>
      </c>
      <c r="W24" s="146">
        <v>25200000</v>
      </c>
      <c r="X24" s="126" t="s">
        <v>215</v>
      </c>
      <c r="Y24" s="150"/>
      <c r="Z24" s="151"/>
      <c r="AA24" s="127" t="s">
        <v>337</v>
      </c>
      <c r="AB24" s="94" t="s">
        <v>232</v>
      </c>
      <c r="AC24" s="76">
        <v>9</v>
      </c>
      <c r="AD24" s="230"/>
      <c r="AE24" s="230"/>
      <c r="AF24" s="199"/>
      <c r="AG24" s="199"/>
      <c r="AH24" s="231"/>
      <c r="AI24" s="317"/>
      <c r="AJ24" s="230"/>
      <c r="AK24" s="199"/>
      <c r="AL24" s="199"/>
      <c r="AM24" s="199"/>
      <c r="AN24" s="318"/>
      <c r="AO24" s="316"/>
      <c r="AP24" s="312"/>
      <c r="AQ24" s="311"/>
      <c r="AR24" s="197"/>
    </row>
    <row r="25" spans="1:44" s="3" customFormat="1" ht="409.6" customHeight="1" x14ac:dyDescent="0.25">
      <c r="A25" s="212"/>
      <c r="B25" s="200"/>
      <c r="C25" s="214"/>
      <c r="D25" s="214"/>
      <c r="E25" s="214"/>
      <c r="F25" s="216"/>
      <c r="G25" s="331"/>
      <c r="H25" s="332"/>
      <c r="I25" s="338"/>
      <c r="J25" s="339"/>
      <c r="K25" s="339"/>
      <c r="L25" s="340"/>
      <c r="M25" s="326"/>
      <c r="N25" s="157" t="s">
        <v>54</v>
      </c>
      <c r="O25" s="341"/>
      <c r="P25" s="341"/>
      <c r="Q25" s="341"/>
      <c r="R25" s="211"/>
      <c r="S25" s="237"/>
      <c r="T25" s="155" t="s">
        <v>274</v>
      </c>
      <c r="U25" s="166" t="s">
        <v>254</v>
      </c>
      <c r="V25" s="177" t="s">
        <v>275</v>
      </c>
      <c r="W25" s="147">
        <v>32900000</v>
      </c>
      <c r="X25" s="126" t="s">
        <v>215</v>
      </c>
      <c r="Y25" s="150" t="s">
        <v>277</v>
      </c>
      <c r="Z25" s="151" t="s">
        <v>257</v>
      </c>
      <c r="AA25" s="177" t="s">
        <v>325</v>
      </c>
      <c r="AB25" s="94" t="s">
        <v>232</v>
      </c>
      <c r="AC25" s="76">
        <v>5</v>
      </c>
      <c r="AD25" s="230"/>
      <c r="AE25" s="230"/>
      <c r="AF25" s="199"/>
      <c r="AG25" s="199"/>
      <c r="AH25" s="231"/>
      <c r="AI25" s="317"/>
      <c r="AJ25" s="230"/>
      <c r="AK25" s="199"/>
      <c r="AL25" s="199"/>
      <c r="AM25" s="199"/>
      <c r="AN25" s="318"/>
      <c r="AO25" s="316"/>
      <c r="AP25" s="312"/>
      <c r="AQ25" s="311"/>
      <c r="AR25" s="197"/>
    </row>
    <row r="26" spans="1:44" s="3" customFormat="1" ht="320.25" customHeight="1" x14ac:dyDescent="0.25">
      <c r="A26" s="212"/>
      <c r="B26" s="200"/>
      <c r="C26" s="214"/>
      <c r="D26" s="214"/>
      <c r="E26" s="214"/>
      <c r="F26" s="216"/>
      <c r="G26" s="331"/>
      <c r="H26" s="332"/>
      <c r="I26" s="338"/>
      <c r="J26" s="339"/>
      <c r="K26" s="339"/>
      <c r="L26" s="340"/>
      <c r="M26" s="326"/>
      <c r="N26" s="157" t="s">
        <v>54</v>
      </c>
      <c r="O26" s="341"/>
      <c r="P26" s="341"/>
      <c r="Q26" s="341"/>
      <c r="R26" s="211"/>
      <c r="S26" s="237"/>
      <c r="T26" s="135" t="s">
        <v>304</v>
      </c>
      <c r="U26" s="167" t="s">
        <v>273</v>
      </c>
      <c r="V26" s="177" t="s">
        <v>276</v>
      </c>
      <c r="W26" s="147">
        <v>7200000</v>
      </c>
      <c r="X26" s="178" t="s">
        <v>213</v>
      </c>
      <c r="Y26" s="179" t="s">
        <v>315</v>
      </c>
      <c r="Z26" s="151" t="s">
        <v>257</v>
      </c>
      <c r="AA26" s="177" t="s">
        <v>302</v>
      </c>
      <c r="AB26" s="94" t="s">
        <v>232</v>
      </c>
      <c r="AC26" s="76">
        <v>9</v>
      </c>
      <c r="AD26" s="230"/>
      <c r="AE26" s="230"/>
      <c r="AF26" s="199"/>
      <c r="AG26" s="199"/>
      <c r="AH26" s="231"/>
      <c r="AI26" s="317"/>
      <c r="AJ26" s="230"/>
      <c r="AK26" s="199"/>
      <c r="AL26" s="199"/>
      <c r="AM26" s="199"/>
      <c r="AN26" s="318"/>
      <c r="AO26" s="316"/>
      <c r="AP26" s="312"/>
      <c r="AQ26" s="311"/>
      <c r="AR26" s="197"/>
    </row>
    <row r="27" spans="1:44" s="3" customFormat="1" ht="320.25" customHeight="1" x14ac:dyDescent="0.25">
      <c r="A27" s="212"/>
      <c r="B27" s="200"/>
      <c r="C27" s="214"/>
      <c r="D27" s="214"/>
      <c r="E27" s="214"/>
      <c r="F27" s="216"/>
      <c r="G27" s="331"/>
      <c r="H27" s="332"/>
      <c r="I27" s="338"/>
      <c r="J27" s="339"/>
      <c r="K27" s="339"/>
      <c r="L27" s="340"/>
      <c r="M27" s="326"/>
      <c r="N27" s="157" t="s">
        <v>54</v>
      </c>
      <c r="O27" s="341"/>
      <c r="P27" s="341"/>
      <c r="Q27" s="341"/>
      <c r="R27" s="211"/>
      <c r="S27" s="237"/>
      <c r="T27" s="134" t="s">
        <v>305</v>
      </c>
      <c r="U27" s="168" t="s">
        <v>207</v>
      </c>
      <c r="V27" s="180" t="s">
        <v>294</v>
      </c>
      <c r="W27" s="148">
        <v>27000000</v>
      </c>
      <c r="X27" s="126" t="s">
        <v>216</v>
      </c>
      <c r="Y27" s="181" t="s">
        <v>314</v>
      </c>
      <c r="Z27" s="151" t="s">
        <v>257</v>
      </c>
      <c r="AA27" s="180" t="s">
        <v>303</v>
      </c>
      <c r="AB27" s="94" t="s">
        <v>232</v>
      </c>
      <c r="AC27" s="76">
        <v>8</v>
      </c>
      <c r="AD27" s="230"/>
      <c r="AE27" s="230"/>
      <c r="AF27" s="199"/>
      <c r="AG27" s="199"/>
      <c r="AH27" s="231"/>
      <c r="AI27" s="317"/>
      <c r="AJ27" s="230"/>
      <c r="AK27" s="199"/>
      <c r="AL27" s="199"/>
      <c r="AM27" s="199"/>
      <c r="AN27" s="318"/>
      <c r="AO27" s="316"/>
      <c r="AP27" s="312"/>
      <c r="AQ27" s="311"/>
      <c r="AR27" s="197"/>
    </row>
    <row r="28" spans="1:44" s="3" customFormat="1" ht="320.25" customHeight="1" x14ac:dyDescent="0.25">
      <c r="A28" s="212"/>
      <c r="B28" s="200"/>
      <c r="C28" s="214"/>
      <c r="D28" s="214"/>
      <c r="E28" s="214"/>
      <c r="F28" s="216"/>
      <c r="G28" s="331"/>
      <c r="H28" s="332"/>
      <c r="I28" s="338"/>
      <c r="J28" s="339"/>
      <c r="K28" s="339"/>
      <c r="L28" s="340"/>
      <c r="M28" s="326"/>
      <c r="N28" s="157" t="s">
        <v>54</v>
      </c>
      <c r="O28" s="341"/>
      <c r="P28" s="341"/>
      <c r="Q28" s="341"/>
      <c r="R28" s="211"/>
      <c r="S28" s="237"/>
      <c r="T28" s="134" t="s">
        <v>306</v>
      </c>
      <c r="U28" s="168" t="s">
        <v>208</v>
      </c>
      <c r="V28" s="182" t="s">
        <v>295</v>
      </c>
      <c r="W28" s="148">
        <v>21720000</v>
      </c>
      <c r="X28" s="126" t="s">
        <v>313</v>
      </c>
      <c r="Y28" s="181" t="s">
        <v>314</v>
      </c>
      <c r="Z28" s="151" t="s">
        <v>257</v>
      </c>
      <c r="AA28" s="182" t="s">
        <v>326</v>
      </c>
      <c r="AB28" s="94" t="s">
        <v>232</v>
      </c>
      <c r="AC28" s="76">
        <v>9</v>
      </c>
      <c r="AD28" s="230"/>
      <c r="AE28" s="230"/>
      <c r="AF28" s="199"/>
      <c r="AG28" s="199"/>
      <c r="AH28" s="231"/>
      <c r="AI28" s="317"/>
      <c r="AJ28" s="230"/>
      <c r="AK28" s="199"/>
      <c r="AL28" s="199"/>
      <c r="AM28" s="199"/>
      <c r="AN28" s="318"/>
      <c r="AO28" s="316"/>
      <c r="AP28" s="312"/>
      <c r="AQ28" s="311"/>
      <c r="AR28" s="197"/>
    </row>
    <row r="29" spans="1:44" s="3" customFormat="1" ht="200.25" customHeight="1" x14ac:dyDescent="0.25">
      <c r="A29" s="212"/>
      <c r="B29" s="200"/>
      <c r="C29" s="214"/>
      <c r="D29" s="214"/>
      <c r="E29" s="214"/>
      <c r="F29" s="216"/>
      <c r="G29" s="331"/>
      <c r="H29" s="332"/>
      <c r="I29" s="338"/>
      <c r="J29" s="339"/>
      <c r="K29" s="339"/>
      <c r="L29" s="340"/>
      <c r="M29" s="326"/>
      <c r="N29" s="157" t="s">
        <v>54</v>
      </c>
      <c r="O29" s="341"/>
      <c r="P29" s="341"/>
      <c r="Q29" s="341"/>
      <c r="R29" s="211"/>
      <c r="S29" s="237"/>
      <c r="T29" s="134" t="s">
        <v>308</v>
      </c>
      <c r="U29" s="169" t="s">
        <v>288</v>
      </c>
      <c r="V29" s="182" t="s">
        <v>296</v>
      </c>
      <c r="W29" s="148">
        <v>20400000</v>
      </c>
      <c r="X29" s="126" t="s">
        <v>216</v>
      </c>
      <c r="Y29" s="150" t="s">
        <v>316</v>
      </c>
      <c r="Z29" s="151" t="s">
        <v>257</v>
      </c>
      <c r="AA29" s="183" t="s">
        <v>322</v>
      </c>
      <c r="AB29" s="94" t="s">
        <v>232</v>
      </c>
      <c r="AC29" s="76">
        <v>9</v>
      </c>
      <c r="AD29" s="230"/>
      <c r="AE29" s="230"/>
      <c r="AF29" s="199"/>
      <c r="AG29" s="199"/>
      <c r="AH29" s="231"/>
      <c r="AI29" s="317"/>
      <c r="AJ29" s="230"/>
      <c r="AK29" s="199"/>
      <c r="AL29" s="199"/>
      <c r="AM29" s="199"/>
      <c r="AN29" s="318"/>
      <c r="AO29" s="316"/>
      <c r="AP29" s="312"/>
      <c r="AQ29" s="311"/>
      <c r="AR29" s="197"/>
    </row>
    <row r="30" spans="1:44" s="3" customFormat="1" ht="188.25" customHeight="1" x14ac:dyDescent="0.25">
      <c r="A30" s="212"/>
      <c r="B30" s="200"/>
      <c r="C30" s="214"/>
      <c r="D30" s="214"/>
      <c r="E30" s="214"/>
      <c r="F30" s="216"/>
      <c r="G30" s="331"/>
      <c r="H30" s="332"/>
      <c r="I30" s="338"/>
      <c r="J30" s="339"/>
      <c r="K30" s="339"/>
      <c r="L30" s="340"/>
      <c r="M30" s="326"/>
      <c r="N30" s="157" t="s">
        <v>54</v>
      </c>
      <c r="O30" s="341"/>
      <c r="P30" s="341"/>
      <c r="Q30" s="341"/>
      <c r="R30" s="211"/>
      <c r="S30" s="237"/>
      <c r="T30" s="134" t="s">
        <v>309</v>
      </c>
      <c r="U30" s="167" t="s">
        <v>289</v>
      </c>
      <c r="V30" s="182" t="s">
        <v>297</v>
      </c>
      <c r="W30" s="148">
        <v>20400000</v>
      </c>
      <c r="X30" s="126" t="s">
        <v>216</v>
      </c>
      <c r="Y30" s="181" t="s">
        <v>316</v>
      </c>
      <c r="Z30" s="151" t="s">
        <v>257</v>
      </c>
      <c r="AA30" s="180" t="s">
        <v>323</v>
      </c>
      <c r="AB30" s="94" t="s">
        <v>232</v>
      </c>
      <c r="AC30" s="76">
        <v>10</v>
      </c>
      <c r="AD30" s="230"/>
      <c r="AE30" s="230"/>
      <c r="AF30" s="199"/>
      <c r="AG30" s="199"/>
      <c r="AH30" s="231"/>
      <c r="AI30" s="317"/>
      <c r="AJ30" s="230"/>
      <c r="AK30" s="199"/>
      <c r="AL30" s="199"/>
      <c r="AM30" s="199"/>
      <c r="AN30" s="318"/>
      <c r="AO30" s="316"/>
      <c r="AP30" s="312"/>
      <c r="AQ30" s="311"/>
      <c r="AR30" s="197"/>
    </row>
    <row r="31" spans="1:44" s="3" customFormat="1" ht="320.25" customHeight="1" x14ac:dyDescent="0.25">
      <c r="A31" s="212"/>
      <c r="B31" s="200"/>
      <c r="C31" s="214"/>
      <c r="D31" s="214"/>
      <c r="E31" s="214"/>
      <c r="F31" s="216"/>
      <c r="G31" s="331"/>
      <c r="H31" s="332"/>
      <c r="I31" s="338"/>
      <c r="J31" s="339"/>
      <c r="K31" s="339"/>
      <c r="L31" s="340"/>
      <c r="M31" s="326"/>
      <c r="N31" s="157" t="s">
        <v>54</v>
      </c>
      <c r="O31" s="341"/>
      <c r="P31" s="341"/>
      <c r="Q31" s="341"/>
      <c r="R31" s="211"/>
      <c r="S31" s="237"/>
      <c r="T31" s="134" t="s">
        <v>307</v>
      </c>
      <c r="U31" s="170" t="s">
        <v>290</v>
      </c>
      <c r="V31" s="182" t="s">
        <v>298</v>
      </c>
      <c r="W31" s="147">
        <v>20400000</v>
      </c>
      <c r="X31" s="126" t="s">
        <v>216</v>
      </c>
      <c r="Y31" s="150" t="s">
        <v>316</v>
      </c>
      <c r="Z31" s="151" t="s">
        <v>257</v>
      </c>
      <c r="AA31" s="180" t="s">
        <v>324</v>
      </c>
      <c r="AB31" s="94" t="s">
        <v>232</v>
      </c>
      <c r="AC31" s="76">
        <v>11</v>
      </c>
      <c r="AD31" s="230"/>
      <c r="AE31" s="230"/>
      <c r="AF31" s="199"/>
      <c r="AG31" s="199"/>
      <c r="AH31" s="231"/>
      <c r="AI31" s="317"/>
      <c r="AJ31" s="230"/>
      <c r="AK31" s="199"/>
      <c r="AL31" s="199"/>
      <c r="AM31" s="199"/>
      <c r="AN31" s="318"/>
      <c r="AO31" s="316"/>
      <c r="AP31" s="312"/>
      <c r="AQ31" s="311"/>
      <c r="AR31" s="197"/>
    </row>
    <row r="32" spans="1:44" s="3" customFormat="1" ht="409.6" customHeight="1" x14ac:dyDescent="0.25">
      <c r="A32" s="212"/>
      <c r="B32" s="200"/>
      <c r="C32" s="214"/>
      <c r="D32" s="214"/>
      <c r="E32" s="214"/>
      <c r="F32" s="216"/>
      <c r="G32" s="331"/>
      <c r="H32" s="332"/>
      <c r="I32" s="338"/>
      <c r="J32" s="339"/>
      <c r="K32" s="339"/>
      <c r="L32" s="340"/>
      <c r="M32" s="326"/>
      <c r="N32" s="157" t="s">
        <v>54</v>
      </c>
      <c r="O32" s="341"/>
      <c r="P32" s="341"/>
      <c r="Q32" s="341"/>
      <c r="R32" s="211"/>
      <c r="S32" s="237"/>
      <c r="T32" s="134" t="s">
        <v>310</v>
      </c>
      <c r="U32" s="170" t="s">
        <v>291</v>
      </c>
      <c r="V32" s="182" t="s">
        <v>299</v>
      </c>
      <c r="W32" s="148">
        <v>21600000</v>
      </c>
      <c r="X32" s="126" t="s">
        <v>216</v>
      </c>
      <c r="Y32" s="150" t="s">
        <v>316</v>
      </c>
      <c r="Z32" s="151" t="s">
        <v>257</v>
      </c>
      <c r="AA32" s="177" t="s">
        <v>327</v>
      </c>
      <c r="AB32" s="94" t="s">
        <v>232</v>
      </c>
      <c r="AC32" s="76">
        <v>16</v>
      </c>
      <c r="AD32" s="230"/>
      <c r="AE32" s="230"/>
      <c r="AF32" s="199"/>
      <c r="AG32" s="199"/>
      <c r="AH32" s="231"/>
      <c r="AI32" s="317"/>
      <c r="AJ32" s="230"/>
      <c r="AK32" s="199"/>
      <c r="AL32" s="199"/>
      <c r="AM32" s="199"/>
      <c r="AN32" s="318"/>
      <c r="AO32" s="316"/>
      <c r="AP32" s="312"/>
      <c r="AQ32" s="311"/>
      <c r="AR32" s="197"/>
    </row>
    <row r="33" spans="1:54" s="3" customFormat="1" ht="258.75" customHeight="1" x14ac:dyDescent="0.25">
      <c r="A33" s="212"/>
      <c r="B33" s="200"/>
      <c r="C33" s="214"/>
      <c r="D33" s="214"/>
      <c r="E33" s="214"/>
      <c r="F33" s="216"/>
      <c r="G33" s="331"/>
      <c r="H33" s="332"/>
      <c r="I33" s="338"/>
      <c r="J33" s="339"/>
      <c r="K33" s="339"/>
      <c r="L33" s="340"/>
      <c r="M33" s="326"/>
      <c r="N33" s="157" t="s">
        <v>54</v>
      </c>
      <c r="O33" s="341"/>
      <c r="P33" s="341"/>
      <c r="Q33" s="341"/>
      <c r="R33" s="211"/>
      <c r="S33" s="237"/>
      <c r="T33" s="134" t="s">
        <v>311</v>
      </c>
      <c r="U33" s="171" t="s">
        <v>292</v>
      </c>
      <c r="V33" s="127" t="s">
        <v>300</v>
      </c>
      <c r="W33" s="148">
        <v>21600000</v>
      </c>
      <c r="X33" s="126" t="s">
        <v>216</v>
      </c>
      <c r="Y33" s="181" t="s">
        <v>316</v>
      </c>
      <c r="Z33" s="151" t="s">
        <v>257</v>
      </c>
      <c r="AA33" s="177" t="s">
        <v>328</v>
      </c>
      <c r="AB33" s="94" t="s">
        <v>232</v>
      </c>
      <c r="AC33" s="76">
        <v>10</v>
      </c>
      <c r="AD33" s="230"/>
      <c r="AE33" s="230"/>
      <c r="AF33" s="199"/>
      <c r="AG33" s="199"/>
      <c r="AH33" s="231"/>
      <c r="AI33" s="317"/>
      <c r="AJ33" s="230"/>
      <c r="AK33" s="199"/>
      <c r="AL33" s="199"/>
      <c r="AM33" s="199"/>
      <c r="AN33" s="318"/>
      <c r="AO33" s="316"/>
      <c r="AP33" s="312"/>
      <c r="AQ33" s="311"/>
      <c r="AR33" s="197"/>
    </row>
    <row r="34" spans="1:54" s="3" customFormat="1" ht="408.75" customHeight="1" x14ac:dyDescent="0.25">
      <c r="A34" s="212"/>
      <c r="B34" s="200"/>
      <c r="C34" s="214"/>
      <c r="D34" s="214"/>
      <c r="E34" s="214"/>
      <c r="F34" s="216"/>
      <c r="G34" s="331"/>
      <c r="H34" s="332"/>
      <c r="I34" s="338"/>
      <c r="J34" s="339"/>
      <c r="K34" s="339"/>
      <c r="L34" s="340"/>
      <c r="M34" s="326"/>
      <c r="N34" s="157" t="s">
        <v>54</v>
      </c>
      <c r="O34" s="341"/>
      <c r="P34" s="341"/>
      <c r="Q34" s="341"/>
      <c r="R34" s="211"/>
      <c r="S34" s="237"/>
      <c r="T34" s="136" t="s">
        <v>312</v>
      </c>
      <c r="U34" s="172" t="s">
        <v>293</v>
      </c>
      <c r="V34" s="182" t="s">
        <v>301</v>
      </c>
      <c r="W34" s="148">
        <v>13200000</v>
      </c>
      <c r="X34" s="126" t="s">
        <v>216</v>
      </c>
      <c r="Y34" s="150" t="s">
        <v>316</v>
      </c>
      <c r="Z34" s="151" t="s">
        <v>257</v>
      </c>
      <c r="AA34" s="177" t="s">
        <v>329</v>
      </c>
      <c r="AB34" s="94" t="s">
        <v>232</v>
      </c>
      <c r="AC34" s="76">
        <v>10</v>
      </c>
      <c r="AD34" s="230"/>
      <c r="AE34" s="230"/>
      <c r="AF34" s="199"/>
      <c r="AG34" s="199"/>
      <c r="AH34" s="231"/>
      <c r="AI34" s="317"/>
      <c r="AJ34" s="230"/>
      <c r="AK34" s="199"/>
      <c r="AL34" s="199"/>
      <c r="AM34" s="199"/>
      <c r="AN34" s="318"/>
      <c r="AO34" s="316"/>
      <c r="AP34" s="312"/>
      <c r="AQ34" s="311"/>
      <c r="AR34" s="197"/>
    </row>
    <row r="35" spans="1:54" s="125" customFormat="1" ht="195" customHeight="1" x14ac:dyDescent="0.25">
      <c r="A35" s="212"/>
      <c r="B35" s="200"/>
      <c r="C35" s="214"/>
      <c r="D35" s="214"/>
      <c r="E35" s="214"/>
      <c r="F35" s="216"/>
      <c r="G35" s="331"/>
      <c r="H35" s="332"/>
      <c r="I35" s="338"/>
      <c r="J35" s="339"/>
      <c r="K35" s="339"/>
      <c r="L35" s="340"/>
      <c r="M35" s="326"/>
      <c r="N35" s="156" t="s">
        <v>205</v>
      </c>
      <c r="O35" s="316">
        <v>181900000</v>
      </c>
      <c r="P35" s="342">
        <v>181900000</v>
      </c>
      <c r="Q35" s="342"/>
      <c r="R35" s="211">
        <v>81650000</v>
      </c>
      <c r="S35" s="237"/>
      <c r="T35" s="137" t="s">
        <v>269</v>
      </c>
      <c r="U35" s="173" t="s">
        <v>228</v>
      </c>
      <c r="V35" s="184" t="s">
        <v>230</v>
      </c>
      <c r="W35" s="185">
        <v>12600000</v>
      </c>
      <c r="X35" s="186" t="s">
        <v>215</v>
      </c>
      <c r="Y35" s="187"/>
      <c r="Z35" s="188" t="s">
        <v>257</v>
      </c>
      <c r="AA35" s="184" t="s">
        <v>330</v>
      </c>
      <c r="AB35" s="94" t="s">
        <v>232</v>
      </c>
      <c r="AC35" s="131">
        <v>10</v>
      </c>
      <c r="AD35" s="230"/>
      <c r="AE35" s="230"/>
      <c r="AF35" s="199"/>
      <c r="AG35" s="199"/>
      <c r="AH35" s="231"/>
      <c r="AI35" s="317"/>
      <c r="AJ35" s="230"/>
      <c r="AK35" s="199"/>
      <c r="AL35" s="199"/>
      <c r="AM35" s="199"/>
      <c r="AN35" s="318"/>
      <c r="AO35" s="316"/>
      <c r="AP35" s="312"/>
      <c r="AQ35" s="311"/>
      <c r="AR35" s="197"/>
    </row>
    <row r="36" spans="1:54" s="125" customFormat="1" ht="89.25" customHeight="1" x14ac:dyDescent="0.25">
      <c r="A36" s="212"/>
      <c r="B36" s="200"/>
      <c r="C36" s="214"/>
      <c r="D36" s="214"/>
      <c r="E36" s="214"/>
      <c r="F36" s="216"/>
      <c r="G36" s="331"/>
      <c r="H36" s="332"/>
      <c r="I36" s="338"/>
      <c r="J36" s="339"/>
      <c r="K36" s="339"/>
      <c r="L36" s="340"/>
      <c r="M36" s="326"/>
      <c r="N36" s="128" t="s">
        <v>205</v>
      </c>
      <c r="O36" s="316"/>
      <c r="P36" s="342"/>
      <c r="Q36" s="342"/>
      <c r="R36" s="211"/>
      <c r="S36" s="237"/>
      <c r="T36" s="138" t="s">
        <v>271</v>
      </c>
      <c r="U36" s="173" t="s">
        <v>229</v>
      </c>
      <c r="V36" s="184" t="s">
        <v>231</v>
      </c>
      <c r="W36" s="185">
        <v>23450000</v>
      </c>
      <c r="X36" s="186" t="s">
        <v>215</v>
      </c>
      <c r="Y36" s="187" t="s">
        <v>270</v>
      </c>
      <c r="Z36" s="188" t="s">
        <v>257</v>
      </c>
      <c r="AA36" s="184" t="s">
        <v>331</v>
      </c>
      <c r="AB36" s="94" t="s">
        <v>232</v>
      </c>
      <c r="AC36" s="131">
        <v>4</v>
      </c>
      <c r="AD36" s="230"/>
      <c r="AE36" s="230"/>
      <c r="AF36" s="199"/>
      <c r="AG36" s="199"/>
      <c r="AH36" s="231"/>
      <c r="AI36" s="317"/>
      <c r="AJ36" s="230"/>
      <c r="AK36" s="199"/>
      <c r="AL36" s="199"/>
      <c r="AM36" s="199"/>
      <c r="AN36" s="318"/>
      <c r="AO36" s="316"/>
      <c r="AP36" s="312"/>
      <c r="AQ36" s="311"/>
      <c r="AR36" s="197"/>
    </row>
    <row r="37" spans="1:54" s="125" customFormat="1" ht="313.5" customHeight="1" x14ac:dyDescent="0.25">
      <c r="A37" s="212"/>
      <c r="B37" s="200"/>
      <c r="C37" s="214"/>
      <c r="D37" s="214"/>
      <c r="E37" s="214"/>
      <c r="F37" s="216"/>
      <c r="G37" s="331"/>
      <c r="H37" s="332"/>
      <c r="I37" s="338"/>
      <c r="J37" s="339"/>
      <c r="K37" s="339"/>
      <c r="L37" s="340"/>
      <c r="M37" s="326"/>
      <c r="N37" s="128" t="s">
        <v>205</v>
      </c>
      <c r="O37" s="316"/>
      <c r="P37" s="342"/>
      <c r="Q37" s="342"/>
      <c r="R37" s="211"/>
      <c r="S37" s="237"/>
      <c r="T37" s="137" t="s">
        <v>241</v>
      </c>
      <c r="U37" s="130" t="s">
        <v>233</v>
      </c>
      <c r="V37" s="189" t="s">
        <v>234</v>
      </c>
      <c r="W37" s="185">
        <v>29400000</v>
      </c>
      <c r="X37" s="186" t="s">
        <v>215</v>
      </c>
      <c r="Y37" s="187" t="s">
        <v>264</v>
      </c>
      <c r="Z37" s="188" t="s">
        <v>257</v>
      </c>
      <c r="AA37" s="184" t="s">
        <v>332</v>
      </c>
      <c r="AB37" s="94" t="s">
        <v>232</v>
      </c>
      <c r="AC37" s="131">
        <v>9</v>
      </c>
      <c r="AD37" s="230"/>
      <c r="AE37" s="230"/>
      <c r="AF37" s="199"/>
      <c r="AG37" s="199"/>
      <c r="AH37" s="231"/>
      <c r="AI37" s="317"/>
      <c r="AJ37" s="230"/>
      <c r="AK37" s="199"/>
      <c r="AL37" s="199"/>
      <c r="AM37" s="199"/>
      <c r="AN37" s="318"/>
      <c r="AO37" s="316"/>
      <c r="AP37" s="312"/>
      <c r="AQ37" s="311"/>
      <c r="AR37" s="197"/>
    </row>
    <row r="38" spans="1:54" s="125" customFormat="1" ht="135.75" customHeight="1" x14ac:dyDescent="0.25">
      <c r="A38" s="212"/>
      <c r="B38" s="200"/>
      <c r="C38" s="214"/>
      <c r="D38" s="214"/>
      <c r="E38" s="214"/>
      <c r="F38" s="216"/>
      <c r="G38" s="331"/>
      <c r="H38" s="332"/>
      <c r="I38" s="338"/>
      <c r="J38" s="339"/>
      <c r="K38" s="339"/>
      <c r="L38" s="340"/>
      <c r="M38" s="326"/>
      <c r="N38" s="128" t="s">
        <v>205</v>
      </c>
      <c r="O38" s="316"/>
      <c r="P38" s="342"/>
      <c r="Q38" s="342"/>
      <c r="R38" s="211"/>
      <c r="S38" s="237"/>
      <c r="T38" s="139" t="s">
        <v>320</v>
      </c>
      <c r="U38" s="174" t="s">
        <v>318</v>
      </c>
      <c r="V38" s="190" t="s">
        <v>319</v>
      </c>
      <c r="W38" s="191">
        <v>16200000</v>
      </c>
      <c r="X38" s="192" t="s">
        <v>216</v>
      </c>
      <c r="Y38" s="193" t="s">
        <v>316</v>
      </c>
      <c r="Z38" s="194" t="s">
        <v>257</v>
      </c>
      <c r="AA38" s="195" t="s">
        <v>333</v>
      </c>
      <c r="AB38" s="94" t="s">
        <v>232</v>
      </c>
      <c r="AC38" s="124">
        <v>5</v>
      </c>
      <c r="AD38" s="230"/>
      <c r="AE38" s="230"/>
      <c r="AF38" s="199"/>
      <c r="AG38" s="199"/>
      <c r="AH38" s="231"/>
      <c r="AI38" s="317"/>
      <c r="AJ38" s="230"/>
      <c r="AK38" s="199"/>
      <c r="AL38" s="199"/>
      <c r="AM38" s="199"/>
      <c r="AN38" s="318"/>
      <c r="AO38" s="316"/>
      <c r="AP38" s="312"/>
      <c r="AQ38" s="311"/>
      <c r="AR38" s="198"/>
    </row>
    <row r="39" spans="1:54" s="3" customFormat="1" ht="15" hidden="1" customHeight="1" x14ac:dyDescent="0.25">
      <c r="A39" s="96"/>
      <c r="B39" s="200"/>
      <c r="C39" s="97"/>
      <c r="D39" s="97"/>
      <c r="E39" s="97"/>
      <c r="F39" s="107"/>
      <c r="G39" s="331"/>
      <c r="H39" s="332"/>
      <c r="I39" s="217" t="s">
        <v>55</v>
      </c>
      <c r="J39" s="218"/>
      <c r="K39" s="218"/>
      <c r="L39" s="219"/>
      <c r="M39" s="208"/>
      <c r="N39" s="28" t="s">
        <v>52</v>
      </c>
      <c r="O39" s="26"/>
      <c r="P39" s="206"/>
      <c r="Q39" s="207"/>
      <c r="R39" s="27"/>
      <c r="S39" s="232"/>
      <c r="T39" s="76"/>
      <c r="U39" s="108"/>
      <c r="V39" s="76"/>
      <c r="W39" s="77"/>
      <c r="X39" s="76"/>
      <c r="Y39" s="76"/>
      <c r="Z39" s="76"/>
      <c r="AA39" s="76"/>
      <c r="AB39" s="76"/>
      <c r="AC39" s="76"/>
      <c r="AD39" s="230"/>
      <c r="AE39" s="230"/>
      <c r="AF39" s="199"/>
      <c r="AG39" s="199"/>
      <c r="AH39" s="231"/>
      <c r="AI39" s="104"/>
      <c r="AJ39" s="99"/>
      <c r="AK39" s="103"/>
      <c r="AL39" s="103"/>
      <c r="AM39" s="102"/>
      <c r="AN39" s="100"/>
      <c r="AO39" s="101"/>
      <c r="AP39" s="312"/>
      <c r="AQ39" s="311"/>
      <c r="AR39" s="112"/>
    </row>
    <row r="40" spans="1:54" s="3" customFormat="1" ht="15" hidden="1" customHeight="1" x14ac:dyDescent="0.25">
      <c r="A40" s="96"/>
      <c r="B40" s="200"/>
      <c r="C40" s="97"/>
      <c r="D40" s="97"/>
      <c r="E40" s="97"/>
      <c r="F40" s="107"/>
      <c r="G40" s="331"/>
      <c r="H40" s="332"/>
      <c r="I40" s="220"/>
      <c r="J40" s="221"/>
      <c r="K40" s="221"/>
      <c r="L40" s="222"/>
      <c r="M40" s="209"/>
      <c r="N40" s="28" t="s">
        <v>53</v>
      </c>
      <c r="O40" s="26"/>
      <c r="P40" s="206"/>
      <c r="Q40" s="207"/>
      <c r="R40" s="27"/>
      <c r="S40" s="233"/>
      <c r="T40" s="76"/>
      <c r="U40" s="108"/>
      <c r="V40" s="76"/>
      <c r="W40" s="77"/>
      <c r="X40" s="76"/>
      <c r="Y40" s="76"/>
      <c r="Z40" s="76"/>
      <c r="AA40" s="76"/>
      <c r="AB40" s="76"/>
      <c r="AC40" s="76"/>
      <c r="AD40" s="230"/>
      <c r="AE40" s="230"/>
      <c r="AF40" s="199"/>
      <c r="AG40" s="199"/>
      <c r="AH40" s="231"/>
      <c r="AI40" s="104"/>
      <c r="AJ40" s="99"/>
      <c r="AK40" s="103"/>
      <c r="AL40" s="103"/>
      <c r="AM40" s="102"/>
      <c r="AN40" s="100"/>
      <c r="AO40" s="101"/>
      <c r="AP40" s="312"/>
      <c r="AQ40" s="311"/>
      <c r="AR40" s="112"/>
    </row>
    <row r="41" spans="1:54" s="3" customFormat="1" ht="15" hidden="1" customHeight="1" x14ac:dyDescent="0.25">
      <c r="A41" s="96"/>
      <c r="B41" s="200"/>
      <c r="C41" s="97"/>
      <c r="D41" s="97"/>
      <c r="E41" s="97"/>
      <c r="F41" s="107"/>
      <c r="G41" s="331"/>
      <c r="H41" s="332"/>
      <c r="I41" s="223"/>
      <c r="J41" s="224"/>
      <c r="K41" s="224"/>
      <c r="L41" s="225"/>
      <c r="M41" s="210"/>
      <c r="N41" s="28" t="s">
        <v>54</v>
      </c>
      <c r="O41" s="26"/>
      <c r="P41" s="206"/>
      <c r="Q41" s="207"/>
      <c r="R41" s="27"/>
      <c r="S41" s="234"/>
      <c r="T41" s="76"/>
      <c r="U41" s="108"/>
      <c r="V41" s="76"/>
      <c r="W41" s="77"/>
      <c r="X41" s="76"/>
      <c r="Y41" s="76"/>
      <c r="Z41" s="76"/>
      <c r="AA41" s="76"/>
      <c r="AB41" s="76"/>
      <c r="AC41" s="76"/>
      <c r="AD41" s="230"/>
      <c r="AE41" s="230"/>
      <c r="AF41" s="199"/>
      <c r="AG41" s="199"/>
      <c r="AH41" s="231"/>
      <c r="AI41" s="104"/>
      <c r="AJ41" s="99"/>
      <c r="AK41" s="103"/>
      <c r="AL41" s="103"/>
      <c r="AM41" s="102"/>
      <c r="AN41" s="100"/>
      <c r="AO41" s="101"/>
      <c r="AP41" s="312"/>
      <c r="AQ41" s="311"/>
      <c r="AR41" s="112"/>
    </row>
    <row r="42" spans="1:54" s="3" customFormat="1" ht="15" hidden="1" customHeight="1" x14ac:dyDescent="0.25">
      <c r="A42" s="96"/>
      <c r="B42" s="200"/>
      <c r="C42" s="97"/>
      <c r="D42" s="97"/>
      <c r="E42" s="97"/>
      <c r="F42" s="107"/>
      <c r="G42" s="331"/>
      <c r="H42" s="332"/>
      <c r="I42" s="217" t="s">
        <v>56</v>
      </c>
      <c r="J42" s="218"/>
      <c r="K42" s="218"/>
      <c r="L42" s="219"/>
      <c r="M42" s="208"/>
      <c r="N42" s="28" t="s">
        <v>52</v>
      </c>
      <c r="O42" s="26"/>
      <c r="P42" s="206"/>
      <c r="Q42" s="207"/>
      <c r="R42" s="27"/>
      <c r="S42" s="232"/>
      <c r="T42" s="76"/>
      <c r="U42" s="108"/>
      <c r="V42" s="76"/>
      <c r="W42" s="77"/>
      <c r="X42" s="76"/>
      <c r="Y42" s="76"/>
      <c r="Z42" s="76"/>
      <c r="AA42" s="76"/>
      <c r="AB42" s="76"/>
      <c r="AC42" s="76"/>
      <c r="AD42" s="230"/>
      <c r="AE42" s="230"/>
      <c r="AF42" s="199"/>
      <c r="AG42" s="199"/>
      <c r="AH42" s="231"/>
      <c r="AI42" s="104"/>
      <c r="AJ42" s="99"/>
      <c r="AK42" s="103"/>
      <c r="AL42" s="103"/>
      <c r="AM42" s="102"/>
      <c r="AN42" s="100"/>
      <c r="AO42" s="101"/>
      <c r="AP42" s="312"/>
      <c r="AQ42" s="311"/>
      <c r="AR42" s="112"/>
    </row>
    <row r="43" spans="1:54" s="3" customFormat="1" ht="15" hidden="1" customHeight="1" x14ac:dyDescent="0.25">
      <c r="A43" s="96"/>
      <c r="B43" s="200"/>
      <c r="C43" s="97"/>
      <c r="D43" s="97"/>
      <c r="E43" s="97"/>
      <c r="F43" s="107"/>
      <c r="G43" s="331"/>
      <c r="H43" s="332"/>
      <c r="I43" s="220"/>
      <c r="J43" s="221"/>
      <c r="K43" s="221"/>
      <c r="L43" s="222"/>
      <c r="M43" s="209"/>
      <c r="N43" s="28" t="s">
        <v>53</v>
      </c>
      <c r="O43" s="29"/>
      <c r="P43" s="206"/>
      <c r="Q43" s="207"/>
      <c r="R43" s="27"/>
      <c r="S43" s="233"/>
      <c r="T43" s="76"/>
      <c r="U43" s="108"/>
      <c r="V43" s="76"/>
      <c r="W43" s="77"/>
      <c r="X43" s="76"/>
      <c r="Y43" s="76"/>
      <c r="Z43" s="76"/>
      <c r="AA43" s="76"/>
      <c r="AB43" s="76"/>
      <c r="AC43" s="76"/>
      <c r="AD43" s="230"/>
      <c r="AE43" s="230"/>
      <c r="AF43" s="199"/>
      <c r="AG43" s="199"/>
      <c r="AH43" s="231"/>
      <c r="AI43" s="104"/>
      <c r="AJ43" s="99"/>
      <c r="AK43" s="103"/>
      <c r="AL43" s="103"/>
      <c r="AM43" s="102"/>
      <c r="AN43" s="100"/>
      <c r="AO43" s="101"/>
      <c r="AP43" s="312"/>
      <c r="AQ43" s="311"/>
      <c r="AR43" s="112"/>
    </row>
    <row r="44" spans="1:54" s="3" customFormat="1" ht="15" hidden="1" customHeight="1" x14ac:dyDescent="0.25">
      <c r="A44" s="96"/>
      <c r="B44" s="200"/>
      <c r="C44" s="97"/>
      <c r="D44" s="97"/>
      <c r="E44" s="97"/>
      <c r="F44" s="107"/>
      <c r="G44" s="331"/>
      <c r="H44" s="332"/>
      <c r="I44" s="223"/>
      <c r="J44" s="224"/>
      <c r="K44" s="224"/>
      <c r="L44" s="225"/>
      <c r="M44" s="210"/>
      <c r="N44" s="28" t="s">
        <v>54</v>
      </c>
      <c r="O44" s="29"/>
      <c r="P44" s="206"/>
      <c r="Q44" s="207"/>
      <c r="R44" s="27"/>
      <c r="S44" s="234"/>
      <c r="T44" s="76"/>
      <c r="U44" s="108"/>
      <c r="V44" s="76"/>
      <c r="W44" s="77"/>
      <c r="X44" s="76"/>
      <c r="Y44" s="76"/>
      <c r="Z44" s="76"/>
      <c r="AA44" s="76"/>
      <c r="AB44" s="76"/>
      <c r="AC44" s="76"/>
      <c r="AD44" s="230"/>
      <c r="AE44" s="230"/>
      <c r="AF44" s="199"/>
      <c r="AG44" s="199"/>
      <c r="AH44" s="231"/>
      <c r="AI44" s="104"/>
      <c r="AJ44" s="99"/>
      <c r="AK44" s="103"/>
      <c r="AL44" s="103"/>
      <c r="AM44" s="102"/>
      <c r="AN44" s="100"/>
      <c r="AO44" s="101"/>
      <c r="AP44" s="312"/>
      <c r="AQ44" s="311"/>
      <c r="AR44" s="112"/>
    </row>
    <row r="45" spans="1:54" s="3" customFormat="1" ht="30" customHeight="1" x14ac:dyDescent="0.25">
      <c r="B45" s="30"/>
      <c r="C45" s="30"/>
      <c r="D45" s="30"/>
      <c r="E45" s="30"/>
      <c r="F45" s="30"/>
      <c r="G45" s="30"/>
      <c r="H45" s="30"/>
      <c r="I45" s="30"/>
      <c r="J45" s="30"/>
      <c r="K45" s="30"/>
      <c r="L45" s="30"/>
      <c r="M45" s="31"/>
      <c r="N45" s="30"/>
      <c r="O45" s="32">
        <f>SUM(O14:O44)</f>
        <v>949462644.79999995</v>
      </c>
      <c r="P45" s="319">
        <f>SUM(P14:Q44)</f>
        <v>949462644.79999995</v>
      </c>
      <c r="Q45" s="319"/>
      <c r="R45" s="32">
        <f>SUM(R14:R44)</f>
        <v>440425000</v>
      </c>
      <c r="S45" s="30"/>
      <c r="T45" s="30"/>
      <c r="U45" s="30"/>
      <c r="V45" s="30"/>
      <c r="W45" s="30"/>
      <c r="X45" s="30"/>
      <c r="Y45" s="33"/>
      <c r="Z45" s="33"/>
      <c r="AA45" s="33"/>
      <c r="AB45" s="33"/>
      <c r="AC45" s="33"/>
      <c r="AD45" s="34"/>
      <c r="AE45" s="34"/>
      <c r="AF45" s="34"/>
      <c r="AG45" s="34"/>
      <c r="AH45" s="34"/>
      <c r="AI45" s="106"/>
      <c r="AJ45" s="34"/>
      <c r="AK45" s="34"/>
      <c r="AL45" s="34"/>
      <c r="AM45" s="98"/>
      <c r="AN45" s="34"/>
      <c r="AO45" s="34"/>
      <c r="AP45" s="35"/>
      <c r="AQ45" s="34"/>
      <c r="AR45" s="34"/>
      <c r="AS45" s="34"/>
      <c r="AT45" s="34"/>
      <c r="AU45" s="34"/>
      <c r="AV45" s="34"/>
      <c r="AW45" s="34"/>
      <c r="AX45" s="34"/>
      <c r="AY45" s="34"/>
      <c r="AZ45" s="34"/>
      <c r="BA45" s="34"/>
      <c r="BB45" s="34"/>
    </row>
    <row r="46" spans="1:54" x14ac:dyDescent="0.15">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6"/>
      <c r="AE46" s="36"/>
      <c r="AF46" s="36"/>
      <c r="AG46" s="36"/>
      <c r="AH46" s="36"/>
      <c r="AI46" s="36"/>
      <c r="AJ46" s="36"/>
      <c r="AK46" s="36"/>
      <c r="AL46" s="36"/>
      <c r="AM46" s="36"/>
      <c r="AN46" s="37"/>
      <c r="AO46" s="37"/>
      <c r="AP46" s="37"/>
      <c r="AQ46" s="36"/>
      <c r="AR46" s="36"/>
      <c r="AS46" s="36"/>
      <c r="AT46" s="36"/>
      <c r="AU46" s="36"/>
      <c r="AV46" s="36"/>
      <c r="AW46" s="36"/>
      <c r="AX46" s="36"/>
      <c r="AY46" s="36"/>
      <c r="AZ46" s="36"/>
      <c r="BA46" s="36"/>
      <c r="BB46" s="36"/>
    </row>
    <row r="47" spans="1:54" s="39" customFormat="1" x14ac:dyDescent="0.15">
      <c r="A47" s="343" t="s">
        <v>57</v>
      </c>
      <c r="B47" s="376" t="s">
        <v>58</v>
      </c>
      <c r="C47" s="348"/>
      <c r="D47" s="349"/>
      <c r="E47" s="350"/>
      <c r="F47" s="344" t="s">
        <v>59</v>
      </c>
      <c r="G47" s="379" t="s">
        <v>58</v>
      </c>
      <c r="H47" s="380"/>
      <c r="I47" s="357"/>
      <c r="J47" s="358"/>
      <c r="K47" s="359"/>
      <c r="L47" s="343" t="s">
        <v>60</v>
      </c>
      <c r="M47" s="327" t="s">
        <v>58</v>
      </c>
      <c r="N47" s="357"/>
      <c r="O47" s="358"/>
      <c r="P47" s="359"/>
      <c r="Q47" s="345" t="s">
        <v>61</v>
      </c>
      <c r="R47" s="394" t="s">
        <v>62</v>
      </c>
      <c r="S47" s="397" t="s">
        <v>63</v>
      </c>
      <c r="T47" s="397"/>
      <c r="U47" s="397"/>
      <c r="AD47" s="40"/>
      <c r="AE47" s="40"/>
      <c r="AF47" s="40"/>
      <c r="AG47" s="40"/>
      <c r="AH47" s="40"/>
      <c r="AI47" s="40"/>
      <c r="AJ47" s="40"/>
      <c r="AP47" s="41"/>
      <c r="AQ47" s="41"/>
    </row>
    <row r="48" spans="1:54" s="39" customFormat="1" x14ac:dyDescent="0.15">
      <c r="A48" s="343"/>
      <c r="B48" s="377"/>
      <c r="C48" s="351"/>
      <c r="D48" s="352"/>
      <c r="E48" s="353"/>
      <c r="F48" s="344"/>
      <c r="G48" s="381"/>
      <c r="H48" s="382"/>
      <c r="I48" s="360"/>
      <c r="J48" s="361"/>
      <c r="K48" s="362"/>
      <c r="L48" s="343"/>
      <c r="M48" s="327"/>
      <c r="N48" s="360"/>
      <c r="O48" s="361"/>
      <c r="P48" s="362"/>
      <c r="Q48" s="346"/>
      <c r="R48" s="395"/>
      <c r="S48" s="397"/>
      <c r="T48" s="397"/>
      <c r="U48" s="397"/>
      <c r="AD48" s="40"/>
      <c r="AE48" s="40"/>
      <c r="AF48" s="40"/>
      <c r="AG48" s="40"/>
      <c r="AH48" s="40"/>
      <c r="AI48" s="40"/>
      <c r="AJ48" s="40"/>
      <c r="AP48" s="41"/>
      <c r="AQ48" s="41"/>
    </row>
    <row r="49" spans="1:43" s="39" customFormat="1" x14ac:dyDescent="0.15">
      <c r="A49" s="343"/>
      <c r="B49" s="377"/>
      <c r="C49" s="351"/>
      <c r="D49" s="352"/>
      <c r="E49" s="353"/>
      <c r="F49" s="344"/>
      <c r="G49" s="381"/>
      <c r="H49" s="382"/>
      <c r="I49" s="360"/>
      <c r="J49" s="361"/>
      <c r="K49" s="362"/>
      <c r="L49" s="343"/>
      <c r="M49" s="327"/>
      <c r="N49" s="360"/>
      <c r="O49" s="361"/>
      <c r="P49" s="362"/>
      <c r="Q49" s="346"/>
      <c r="R49" s="395"/>
      <c r="S49" s="397"/>
      <c r="T49" s="397"/>
      <c r="U49" s="397"/>
      <c r="AD49" s="40"/>
      <c r="AE49" s="40"/>
      <c r="AF49" s="40"/>
      <c r="AG49" s="40"/>
      <c r="AH49" s="40"/>
      <c r="AI49" s="40"/>
      <c r="AJ49" s="40"/>
      <c r="AP49" s="41"/>
      <c r="AQ49" s="41"/>
    </row>
    <row r="50" spans="1:43" s="39" customFormat="1" x14ac:dyDescent="0.15">
      <c r="A50" s="343"/>
      <c r="B50" s="378"/>
      <c r="C50" s="354"/>
      <c r="D50" s="355"/>
      <c r="E50" s="356"/>
      <c r="F50" s="344"/>
      <c r="G50" s="383"/>
      <c r="H50" s="384"/>
      <c r="I50" s="363"/>
      <c r="J50" s="364"/>
      <c r="K50" s="365"/>
      <c r="L50" s="343"/>
      <c r="M50" s="327"/>
      <c r="N50" s="360"/>
      <c r="O50" s="361"/>
      <c r="P50" s="362"/>
      <c r="Q50" s="346"/>
      <c r="R50" s="395"/>
      <c r="S50" s="397"/>
      <c r="T50" s="397"/>
      <c r="U50" s="397"/>
      <c r="AD50" s="40"/>
      <c r="AE50" s="40"/>
      <c r="AF50" s="40"/>
      <c r="AG50" s="40"/>
      <c r="AH50" s="40"/>
      <c r="AI50" s="40"/>
      <c r="AJ50" s="40"/>
      <c r="AP50" s="41"/>
      <c r="AQ50" s="41"/>
    </row>
    <row r="51" spans="1:43" s="39" customFormat="1" ht="24" customHeight="1" x14ac:dyDescent="0.15">
      <c r="A51" s="343"/>
      <c r="B51" s="38" t="s">
        <v>64</v>
      </c>
      <c r="C51" s="385" t="s">
        <v>254</v>
      </c>
      <c r="D51" s="386"/>
      <c r="E51" s="387"/>
      <c r="F51" s="344"/>
      <c r="G51" s="327" t="s">
        <v>64</v>
      </c>
      <c r="H51" s="327"/>
      <c r="I51" s="369" t="s">
        <v>257</v>
      </c>
      <c r="J51" s="370"/>
      <c r="K51" s="371"/>
      <c r="L51" s="343"/>
      <c r="M51" s="327"/>
      <c r="N51" s="360"/>
      <c r="O51" s="361"/>
      <c r="P51" s="362"/>
      <c r="Q51" s="346"/>
      <c r="R51" s="395"/>
      <c r="S51" s="397"/>
      <c r="T51" s="397"/>
      <c r="U51" s="397"/>
      <c r="AD51" s="393"/>
      <c r="AE51" s="393"/>
      <c r="AF51" s="393"/>
      <c r="AG51" s="393"/>
      <c r="AH51" s="393"/>
      <c r="AI51" s="393"/>
      <c r="AJ51" s="393"/>
      <c r="AP51" s="41"/>
      <c r="AQ51" s="41"/>
    </row>
    <row r="52" spans="1:43" s="39" customFormat="1" ht="22.5" customHeight="1" x14ac:dyDescent="0.15">
      <c r="A52" s="343"/>
      <c r="B52" s="38" t="s">
        <v>65</v>
      </c>
      <c r="C52" s="388">
        <v>3213580733</v>
      </c>
      <c r="D52" s="389"/>
      <c r="E52" s="390"/>
      <c r="F52" s="344"/>
      <c r="G52" s="327" t="s">
        <v>65</v>
      </c>
      <c r="H52" s="327"/>
      <c r="I52" s="328">
        <v>3144425031</v>
      </c>
      <c r="J52" s="328"/>
      <c r="K52" s="328"/>
      <c r="L52" s="343"/>
      <c r="M52" s="327"/>
      <c r="N52" s="363"/>
      <c r="O52" s="364"/>
      <c r="P52" s="365"/>
      <c r="Q52" s="346"/>
      <c r="R52" s="395"/>
      <c r="S52" s="397"/>
      <c r="T52" s="397"/>
      <c r="U52" s="397"/>
      <c r="AD52" s="393"/>
      <c r="AE52" s="393"/>
      <c r="AF52" s="393"/>
      <c r="AG52" s="393"/>
      <c r="AH52" s="393"/>
      <c r="AI52" s="393"/>
      <c r="AJ52" s="393"/>
      <c r="AP52" s="41"/>
      <c r="AQ52" s="41"/>
    </row>
    <row r="53" spans="1:43" s="39" customFormat="1" ht="18" customHeight="1" x14ac:dyDescent="0.25">
      <c r="A53" s="343"/>
      <c r="B53" s="38" t="s">
        <v>66</v>
      </c>
      <c r="C53" s="391" t="s">
        <v>255</v>
      </c>
      <c r="D53" s="389"/>
      <c r="E53" s="390"/>
      <c r="F53" s="344"/>
      <c r="G53" s="327" t="s">
        <v>66</v>
      </c>
      <c r="H53" s="327"/>
      <c r="I53" s="398" t="s">
        <v>258</v>
      </c>
      <c r="J53" s="399"/>
      <c r="K53" s="399"/>
      <c r="L53" s="343"/>
      <c r="M53" s="38" t="s">
        <v>67</v>
      </c>
      <c r="N53" s="366" t="s">
        <v>272</v>
      </c>
      <c r="O53" s="367"/>
      <c r="P53" s="368"/>
      <c r="Q53" s="346"/>
      <c r="R53" s="396"/>
      <c r="S53" s="397"/>
      <c r="T53" s="397"/>
      <c r="U53" s="397"/>
      <c r="AD53" s="393"/>
      <c r="AE53" s="393"/>
      <c r="AF53" s="393"/>
      <c r="AG53" s="393"/>
      <c r="AH53" s="393"/>
      <c r="AI53" s="393"/>
      <c r="AJ53" s="393"/>
    </row>
    <row r="54" spans="1:43" s="39" customFormat="1" ht="18.75" customHeight="1" x14ac:dyDescent="0.15">
      <c r="A54" s="343"/>
      <c r="B54" s="38" t="s">
        <v>68</v>
      </c>
      <c r="C54" s="388" t="s">
        <v>256</v>
      </c>
      <c r="D54" s="389"/>
      <c r="E54" s="390"/>
      <c r="F54" s="344"/>
      <c r="G54" s="327" t="s">
        <v>68</v>
      </c>
      <c r="H54" s="327"/>
      <c r="I54" s="328" t="s">
        <v>259</v>
      </c>
      <c r="J54" s="328"/>
      <c r="K54" s="328"/>
      <c r="L54" s="343"/>
      <c r="M54" s="38" t="s">
        <v>69</v>
      </c>
      <c r="N54" s="320" t="s">
        <v>76</v>
      </c>
      <c r="O54" s="321"/>
      <c r="P54" s="322"/>
      <c r="Q54" s="346"/>
      <c r="R54" s="42" t="s">
        <v>70</v>
      </c>
      <c r="S54" s="43"/>
      <c r="T54" s="44" t="s">
        <v>71</v>
      </c>
      <c r="U54" s="43"/>
      <c r="AD54" s="393"/>
      <c r="AE54" s="393"/>
      <c r="AF54" s="393"/>
      <c r="AG54" s="393"/>
      <c r="AH54" s="393"/>
      <c r="AI54" s="393"/>
      <c r="AJ54" s="393"/>
    </row>
    <row r="55" spans="1:43" s="39" customFormat="1" ht="27.75" customHeight="1" x14ac:dyDescent="0.15">
      <c r="A55" s="343"/>
      <c r="B55" s="38" t="s">
        <v>72</v>
      </c>
      <c r="C55" s="392">
        <v>44421</v>
      </c>
      <c r="D55" s="389"/>
      <c r="E55" s="390"/>
      <c r="F55" s="344"/>
      <c r="G55" s="327" t="s">
        <v>72</v>
      </c>
      <c r="H55" s="327"/>
      <c r="I55" s="372">
        <v>44421</v>
      </c>
      <c r="J55" s="373"/>
      <c r="K55" s="374"/>
      <c r="L55" s="343"/>
      <c r="M55" s="38" t="s">
        <v>73</v>
      </c>
      <c r="N55" s="323">
        <v>44421</v>
      </c>
      <c r="O55" s="324"/>
      <c r="P55" s="325"/>
      <c r="Q55" s="347"/>
      <c r="R55" s="45" t="s">
        <v>74</v>
      </c>
      <c r="S55" s="43"/>
      <c r="T55" s="44" t="s">
        <v>75</v>
      </c>
      <c r="U55" s="43"/>
      <c r="AD55" s="393"/>
      <c r="AE55" s="393"/>
      <c r="AF55" s="393"/>
      <c r="AG55" s="393"/>
      <c r="AH55" s="393"/>
      <c r="AI55" s="393"/>
      <c r="AJ55" s="393"/>
      <c r="AK55" s="46"/>
      <c r="AL55" s="375"/>
      <c r="AM55" s="375"/>
      <c r="AN55" s="47"/>
    </row>
  </sheetData>
  <sheetProtection algorithmName="SHA-512" hashValue="i0urBNf5R2FITeDCz0Qgj0Xvv4TnNOjRMmkXWNijvEg+XttNmZ81o3e+IfbnO2pTj35LKGqvxfHiUJ20qKFk/A==" saltValue="Ag7fKYGZEIt15z4QtpTuJw==" spinCount="100000" sheet="1" formatCells="0" formatColumns="0" formatRows="0" insertColumns="0" insertRows="0" insertHyperlinks="0" deleteColumns="0" deleteRows="0" sort="0" autoFilter="0" pivotTables="0"/>
  <mergeCells count="162">
    <mergeCell ref="AL55:AM55"/>
    <mergeCell ref="B47:B50"/>
    <mergeCell ref="G47:H50"/>
    <mergeCell ref="I47:K50"/>
    <mergeCell ref="C51:E51"/>
    <mergeCell ref="C52:E52"/>
    <mergeCell ref="C53:E53"/>
    <mergeCell ref="C54:E54"/>
    <mergeCell ref="C55:E55"/>
    <mergeCell ref="AD53:AJ53"/>
    <mergeCell ref="G54:H54"/>
    <mergeCell ref="I54:K54"/>
    <mergeCell ref="AD54:AJ54"/>
    <mergeCell ref="G55:H55"/>
    <mergeCell ref="AD55:AJ55"/>
    <mergeCell ref="R47:R53"/>
    <mergeCell ref="S47:U53"/>
    <mergeCell ref="G51:H51"/>
    <mergeCell ref="AD51:AJ51"/>
    <mergeCell ref="AD52:AJ52"/>
    <mergeCell ref="G53:H53"/>
    <mergeCell ref="I53:K53"/>
    <mergeCell ref="A47:A55"/>
    <mergeCell ref="F47:F55"/>
    <mergeCell ref="L47:L55"/>
    <mergeCell ref="M47:M52"/>
    <mergeCell ref="Q47:Q55"/>
    <mergeCell ref="C47:E50"/>
    <mergeCell ref="N47:P52"/>
    <mergeCell ref="N53:P53"/>
    <mergeCell ref="I51:K51"/>
    <mergeCell ref="I55:K55"/>
    <mergeCell ref="P45:Q45"/>
    <mergeCell ref="N54:P54"/>
    <mergeCell ref="N55:P55"/>
    <mergeCell ref="M17:M38"/>
    <mergeCell ref="I39:L41"/>
    <mergeCell ref="G52:H52"/>
    <mergeCell ref="I52:K52"/>
    <mergeCell ref="F11:F12"/>
    <mergeCell ref="G11:G12"/>
    <mergeCell ref="H11:H12"/>
    <mergeCell ref="I11:L12"/>
    <mergeCell ref="M11:M12"/>
    <mergeCell ref="P39:Q39"/>
    <mergeCell ref="P40:Q40"/>
    <mergeCell ref="G14:G44"/>
    <mergeCell ref="H14:H44"/>
    <mergeCell ref="I14:L14"/>
    <mergeCell ref="P16:Q16"/>
    <mergeCell ref="P14:Q14"/>
    <mergeCell ref="I17:L38"/>
    <mergeCell ref="O18:O34"/>
    <mergeCell ref="P18:Q34"/>
    <mergeCell ref="O35:O38"/>
    <mergeCell ref="P35:Q38"/>
    <mergeCell ref="AR11:AR12"/>
    <mergeCell ref="I13:L13"/>
    <mergeCell ref="P13:Q13"/>
    <mergeCell ref="AI11:AM11"/>
    <mergeCell ref="AO11:AO12"/>
    <mergeCell ref="AP11:AP12"/>
    <mergeCell ref="AQ11:AQ12"/>
    <mergeCell ref="AQ14:AQ44"/>
    <mergeCell ref="AP14:AP44"/>
    <mergeCell ref="AA11:AC11"/>
    <mergeCell ref="AD11:AH11"/>
    <mergeCell ref="U11:U12"/>
    <mergeCell ref="V11:V12"/>
    <mergeCell ref="W11:W12"/>
    <mergeCell ref="X11:X12"/>
    <mergeCell ref="P17:Q17"/>
    <mergeCell ref="AO15:AO38"/>
    <mergeCell ref="AI15:AI17"/>
    <mergeCell ref="AN14:AN38"/>
    <mergeCell ref="AJ15:AJ17"/>
    <mergeCell ref="AJ19:AJ38"/>
    <mergeCell ref="AI19:AI38"/>
    <mergeCell ref="AK15:AK17"/>
    <mergeCell ref="AL15:AL17"/>
    <mergeCell ref="AD3:AE3"/>
    <mergeCell ref="AF3:AG3"/>
    <mergeCell ref="AJ3:AK3"/>
    <mergeCell ref="G7:H8"/>
    <mergeCell ref="AP7:AQ7"/>
    <mergeCell ref="AP8:AQ8"/>
    <mergeCell ref="A10:A12"/>
    <mergeCell ref="B10:H10"/>
    <mergeCell ref="I10:S10"/>
    <mergeCell ref="T10:AC10"/>
    <mergeCell ref="AD10:AM10"/>
    <mergeCell ref="AN10:AN12"/>
    <mergeCell ref="Z11:Z12"/>
    <mergeCell ref="N11:N12"/>
    <mergeCell ref="O11:O12"/>
    <mergeCell ref="P11:Q12"/>
    <mergeCell ref="R11:R12"/>
    <mergeCell ref="S11:S12"/>
    <mergeCell ref="T11:T12"/>
    <mergeCell ref="AO10:AR10"/>
    <mergeCell ref="B11:B12"/>
    <mergeCell ref="C11:C12"/>
    <mergeCell ref="D11:D12"/>
    <mergeCell ref="E11:E12"/>
    <mergeCell ref="AR3:AX3"/>
    <mergeCell ref="AP4:AQ4"/>
    <mergeCell ref="A2:V2"/>
    <mergeCell ref="AO2:AQ3"/>
    <mergeCell ref="A3:B8"/>
    <mergeCell ref="C3:E8"/>
    <mergeCell ref="F3:H4"/>
    <mergeCell ref="I3:J8"/>
    <mergeCell ref="K3:M8"/>
    <mergeCell ref="N3:N5"/>
    <mergeCell ref="O3:P5"/>
    <mergeCell ref="Q3:Q5"/>
    <mergeCell ref="F5:H6"/>
    <mergeCell ref="AP5:AQ5"/>
    <mergeCell ref="N6:N8"/>
    <mergeCell ref="O6:P8"/>
    <mergeCell ref="Q6:Q8"/>
    <mergeCell ref="R6:S8"/>
    <mergeCell ref="T6:T8"/>
    <mergeCell ref="U6:U8"/>
    <mergeCell ref="AP6:AQ6"/>
    <mergeCell ref="F7:F8"/>
    <mergeCell ref="R3:S5"/>
    <mergeCell ref="T3:U5"/>
    <mergeCell ref="V4:V5"/>
    <mergeCell ref="V7:V8"/>
    <mergeCell ref="AD15:AD44"/>
    <mergeCell ref="AE15:AE44"/>
    <mergeCell ref="AF15:AF44"/>
    <mergeCell ref="AG15:AG44"/>
    <mergeCell ref="AH15:AH44"/>
    <mergeCell ref="S42:S44"/>
    <mergeCell ref="Y11:Y12"/>
    <mergeCell ref="S39:S41"/>
    <mergeCell ref="S18:S34"/>
    <mergeCell ref="S35:S38"/>
    <mergeCell ref="A15:A38"/>
    <mergeCell ref="C15:C38"/>
    <mergeCell ref="E15:E38"/>
    <mergeCell ref="D15:D38"/>
    <mergeCell ref="F15:F38"/>
    <mergeCell ref="I42:L44"/>
    <mergeCell ref="M39:M41"/>
    <mergeCell ref="P41:Q41"/>
    <mergeCell ref="P42:Q42"/>
    <mergeCell ref="AM15:AM17"/>
    <mergeCell ref="AK19:AK38"/>
    <mergeCell ref="AL19:AL38"/>
    <mergeCell ref="AM19:AM38"/>
    <mergeCell ref="B14:B44"/>
    <mergeCell ref="I15:L16"/>
    <mergeCell ref="M15:M16"/>
    <mergeCell ref="P15:Q15"/>
    <mergeCell ref="P43:Q43"/>
    <mergeCell ref="P44:Q44"/>
    <mergeCell ref="M42:M44"/>
    <mergeCell ref="R18:R34"/>
    <mergeCell ref="R35:R38"/>
  </mergeCells>
  <hyperlinks>
    <hyperlink ref="C53" r:id="rId1"/>
    <hyperlink ref="I53" r:id="rId2"/>
  </hyperlinks>
  <pageMargins left="0.39370078740157483" right="2.3228346456692917" top="0.86614173228346458" bottom="0.59055118110236227" header="0.31496062992125984" footer="0.39370078740157483"/>
  <pageSetup paperSize="5" scale="16" orientation="landscape" r:id="rId3"/>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SIG:28-05-2020&amp;"-,Normal"   </oddFooter>
  </headerFooter>
  <rowBreaks count="2" manualBreakCount="2">
    <brk id="29" max="43" man="1"/>
    <brk id="33" max="43" man="1"/>
  </rowBreaks>
  <colBreaks count="1" manualBreakCount="1">
    <brk id="44" max="1048575" man="1"/>
  </colBreaks>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C17"/>
  <sheetViews>
    <sheetView showGridLines="0" zoomScaleNormal="100" zoomScalePageLayoutView="90" workbookViewId="0">
      <selection activeCell="L13" sqref="L13:L14"/>
    </sheetView>
  </sheetViews>
  <sheetFormatPr baseColWidth="10" defaultRowHeight="12" x14ac:dyDescent="0.2"/>
  <cols>
    <col min="1" max="24" width="5.7109375" style="49" customWidth="1"/>
    <col min="25" max="26" width="8.85546875" style="49" customWidth="1"/>
    <col min="27" max="27" width="13.42578125" style="49" customWidth="1"/>
    <col min="28" max="28" width="10.7109375" style="49" customWidth="1"/>
    <col min="29" max="29" width="9.42578125" style="49" customWidth="1"/>
    <col min="30" max="16384" width="11.42578125" style="49"/>
  </cols>
  <sheetData>
    <row r="1" spans="1:29" ht="12.75" x14ac:dyDescent="0.2">
      <c r="A1" s="414" t="s">
        <v>190</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8"/>
      <c r="AC1" s="48"/>
    </row>
    <row r="2" spans="1:29" x14ac:dyDescent="0.2">
      <c r="A2" s="91"/>
      <c r="B2" s="91"/>
      <c r="C2" s="91"/>
      <c r="D2" s="91"/>
      <c r="E2" s="91"/>
      <c r="F2" s="91"/>
      <c r="G2" s="91"/>
      <c r="H2" s="91"/>
      <c r="I2" s="91"/>
      <c r="J2" s="91"/>
      <c r="K2" s="91"/>
      <c r="L2" s="91"/>
      <c r="M2" s="91"/>
      <c r="N2" s="91"/>
      <c r="O2" s="91"/>
      <c r="P2" s="91"/>
      <c r="Q2" s="91"/>
      <c r="R2" s="91"/>
      <c r="S2" s="91"/>
      <c r="T2" s="91"/>
      <c r="U2" s="91"/>
      <c r="V2" s="92"/>
      <c r="W2" s="92"/>
      <c r="X2" s="92"/>
      <c r="Y2" s="92"/>
      <c r="Z2" s="50"/>
      <c r="AA2" s="51"/>
      <c r="AB2" s="48"/>
      <c r="AC2" s="48"/>
    </row>
    <row r="3" spans="1:29" ht="41.25" customHeight="1" x14ac:dyDescent="0.2">
      <c r="A3" s="413" t="s">
        <v>77</v>
      </c>
      <c r="B3" s="413"/>
      <c r="C3" s="415" t="s">
        <v>263</v>
      </c>
      <c r="D3" s="415"/>
      <c r="E3" s="415"/>
      <c r="F3" s="415"/>
      <c r="G3" s="415"/>
      <c r="H3" s="415"/>
      <c r="I3" s="415"/>
      <c r="J3" s="413" t="s">
        <v>78</v>
      </c>
      <c r="K3" s="413"/>
      <c r="L3" s="416" t="s">
        <v>340</v>
      </c>
      <c r="M3" s="417"/>
      <c r="N3" s="417"/>
      <c r="O3" s="418"/>
      <c r="P3" s="418"/>
      <c r="Q3" s="418"/>
      <c r="R3" s="418"/>
      <c r="S3" s="418"/>
      <c r="T3" s="413" t="s">
        <v>79</v>
      </c>
      <c r="U3" s="413"/>
      <c r="V3" s="409" t="s">
        <v>339</v>
      </c>
      <c r="W3" s="409"/>
      <c r="X3" s="409"/>
      <c r="Y3" s="409"/>
      <c r="Z3" s="409"/>
      <c r="AA3" s="409"/>
    </row>
    <row r="4" spans="1:29" x14ac:dyDescent="0.2">
      <c r="A4" s="62"/>
      <c r="B4" s="62"/>
      <c r="C4" s="62"/>
      <c r="D4" s="63"/>
      <c r="E4" s="63"/>
      <c r="F4" s="62"/>
      <c r="G4" s="62"/>
      <c r="H4" s="62"/>
      <c r="I4" s="62"/>
      <c r="J4" s="62"/>
      <c r="K4" s="62"/>
      <c r="L4" s="63"/>
      <c r="M4" s="63"/>
      <c r="N4" s="63"/>
      <c r="O4" s="63"/>
      <c r="P4" s="63"/>
      <c r="Q4" s="63"/>
      <c r="R4" s="63"/>
      <c r="S4" s="64"/>
      <c r="T4" s="64"/>
      <c r="U4" s="64"/>
      <c r="V4" s="63"/>
      <c r="W4" s="63"/>
      <c r="X4" s="62"/>
      <c r="Y4" s="65"/>
      <c r="Z4" s="56"/>
      <c r="AA4" s="57"/>
    </row>
    <row r="5" spans="1:29" ht="12" customHeight="1" x14ac:dyDescent="0.2">
      <c r="A5" s="413" t="s">
        <v>182</v>
      </c>
      <c r="B5" s="413"/>
      <c r="C5" s="413"/>
      <c r="D5" s="413"/>
      <c r="E5" s="419">
        <v>549922</v>
      </c>
      <c r="F5" s="419"/>
      <c r="G5" s="419"/>
      <c r="H5" s="419"/>
      <c r="I5" s="419"/>
      <c r="J5" s="413" t="s">
        <v>183</v>
      </c>
      <c r="K5" s="413"/>
      <c r="L5" s="413"/>
      <c r="M5" s="413"/>
      <c r="N5" s="413"/>
      <c r="O5" s="408" t="s">
        <v>184</v>
      </c>
      <c r="P5" s="408"/>
      <c r="Q5" s="409">
        <v>0</v>
      </c>
      <c r="R5" s="409"/>
      <c r="S5" s="409"/>
      <c r="T5" s="408" t="s">
        <v>184</v>
      </c>
      <c r="U5" s="408"/>
      <c r="V5" s="409">
        <v>0</v>
      </c>
      <c r="W5" s="409"/>
      <c r="X5" s="409"/>
      <c r="Y5" s="400" t="s">
        <v>108</v>
      </c>
      <c r="Z5" s="401"/>
      <c r="AA5" s="402">
        <f>+Z15/E5</f>
        <v>2.3639716177930689E-4</v>
      </c>
    </row>
    <row r="6" spans="1:29" ht="12" customHeight="1" x14ac:dyDescent="0.2">
      <c r="A6" s="413"/>
      <c r="B6" s="413"/>
      <c r="C6" s="413"/>
      <c r="D6" s="413"/>
      <c r="E6" s="419"/>
      <c r="F6" s="419"/>
      <c r="G6" s="419"/>
      <c r="H6" s="419"/>
      <c r="I6" s="419"/>
      <c r="J6" s="413"/>
      <c r="K6" s="413"/>
      <c r="L6" s="413"/>
      <c r="M6" s="413"/>
      <c r="N6" s="413"/>
      <c r="O6" s="408"/>
      <c r="P6" s="408"/>
      <c r="Q6" s="409"/>
      <c r="R6" s="409"/>
      <c r="S6" s="409"/>
      <c r="T6" s="408"/>
      <c r="U6" s="408"/>
      <c r="V6" s="409"/>
      <c r="W6" s="409"/>
      <c r="X6" s="409"/>
      <c r="Y6" s="400"/>
      <c r="Z6" s="401"/>
      <c r="AA6" s="402"/>
    </row>
    <row r="7" spans="1:29" ht="12" customHeight="1" x14ac:dyDescent="0.2">
      <c r="A7" s="413"/>
      <c r="B7" s="413"/>
      <c r="C7" s="413"/>
      <c r="D7" s="413"/>
      <c r="E7" s="419"/>
      <c r="F7" s="419"/>
      <c r="G7" s="419"/>
      <c r="H7" s="419"/>
      <c r="I7" s="419"/>
      <c r="J7" s="413"/>
      <c r="K7" s="413"/>
      <c r="L7" s="413"/>
      <c r="M7" s="413"/>
      <c r="N7" s="413"/>
      <c r="O7" s="408" t="s">
        <v>185</v>
      </c>
      <c r="P7" s="408"/>
      <c r="Q7" s="409">
        <v>0</v>
      </c>
      <c r="R7" s="409"/>
      <c r="S7" s="409"/>
      <c r="T7" s="408" t="s">
        <v>185</v>
      </c>
      <c r="U7" s="408"/>
      <c r="V7" s="409">
        <v>0</v>
      </c>
      <c r="W7" s="409"/>
      <c r="X7" s="409"/>
      <c r="Y7" s="400"/>
      <c r="Z7" s="401"/>
      <c r="AA7" s="402"/>
    </row>
    <row r="8" spans="1:29" ht="12" customHeight="1" x14ac:dyDescent="0.2">
      <c r="A8" s="413"/>
      <c r="B8" s="413"/>
      <c r="C8" s="413"/>
      <c r="D8" s="413"/>
      <c r="E8" s="419"/>
      <c r="F8" s="419"/>
      <c r="G8" s="419"/>
      <c r="H8" s="419"/>
      <c r="I8" s="419"/>
      <c r="J8" s="413"/>
      <c r="K8" s="413"/>
      <c r="L8" s="413"/>
      <c r="M8" s="413"/>
      <c r="N8" s="413"/>
      <c r="O8" s="408"/>
      <c r="P8" s="408"/>
      <c r="Q8" s="409"/>
      <c r="R8" s="409"/>
      <c r="S8" s="409"/>
      <c r="T8" s="408"/>
      <c r="U8" s="408"/>
      <c r="V8" s="409"/>
      <c r="W8" s="409"/>
      <c r="X8" s="409"/>
      <c r="Y8" s="400"/>
      <c r="Z8" s="401"/>
      <c r="AA8" s="402"/>
    </row>
    <row r="9" spans="1:29" ht="12" customHeight="1" x14ac:dyDescent="0.2">
      <c r="A9" s="413"/>
      <c r="B9" s="413"/>
      <c r="C9" s="413"/>
      <c r="D9" s="413"/>
      <c r="E9" s="419"/>
      <c r="F9" s="419"/>
      <c r="G9" s="419"/>
      <c r="H9" s="419"/>
      <c r="I9" s="419"/>
      <c r="J9" s="413"/>
      <c r="K9" s="413"/>
      <c r="L9" s="413"/>
      <c r="M9" s="413"/>
      <c r="N9" s="413"/>
      <c r="O9" s="408" t="s">
        <v>186</v>
      </c>
      <c r="P9" s="408"/>
      <c r="Q9" s="409">
        <v>0</v>
      </c>
      <c r="R9" s="409"/>
      <c r="S9" s="409"/>
      <c r="T9" s="408" t="s">
        <v>186</v>
      </c>
      <c r="U9" s="408"/>
      <c r="V9" s="409">
        <v>0</v>
      </c>
      <c r="W9" s="409"/>
      <c r="X9" s="409"/>
      <c r="Y9" s="400"/>
      <c r="Z9" s="401"/>
      <c r="AA9" s="402"/>
    </row>
    <row r="10" spans="1:29" ht="12" customHeight="1" x14ac:dyDescent="0.2">
      <c r="A10" s="413"/>
      <c r="B10" s="413"/>
      <c r="C10" s="413"/>
      <c r="D10" s="413"/>
      <c r="E10" s="419"/>
      <c r="F10" s="419"/>
      <c r="G10" s="419"/>
      <c r="H10" s="419"/>
      <c r="I10" s="419"/>
      <c r="J10" s="413"/>
      <c r="K10" s="413"/>
      <c r="L10" s="413"/>
      <c r="M10" s="413"/>
      <c r="N10" s="413"/>
      <c r="O10" s="408"/>
      <c r="P10" s="408"/>
      <c r="Q10" s="409"/>
      <c r="R10" s="409"/>
      <c r="S10" s="409"/>
      <c r="T10" s="408"/>
      <c r="U10" s="408"/>
      <c r="V10" s="409"/>
      <c r="W10" s="409"/>
      <c r="X10" s="409"/>
      <c r="Y10" s="400"/>
      <c r="Z10" s="401"/>
      <c r="AA10" s="402"/>
    </row>
    <row r="11" spans="1:29" x14ac:dyDescent="0.2">
      <c r="A11" s="52"/>
      <c r="B11" s="52"/>
      <c r="C11" s="52"/>
      <c r="D11" s="53"/>
      <c r="E11" s="53"/>
      <c r="F11" s="52"/>
      <c r="G11" s="52"/>
      <c r="H11" s="52"/>
      <c r="I11" s="52"/>
      <c r="J11" s="52"/>
      <c r="K11" s="52"/>
      <c r="L11" s="53"/>
      <c r="M11" s="53"/>
      <c r="N11" s="53"/>
      <c r="O11" s="53"/>
      <c r="P11" s="53"/>
      <c r="Q11" s="53"/>
      <c r="R11" s="53"/>
      <c r="S11" s="54"/>
      <c r="T11" s="54"/>
      <c r="U11" s="54"/>
      <c r="V11" s="53"/>
      <c r="W11" s="53"/>
      <c r="X11" s="52"/>
      <c r="Y11" s="55"/>
      <c r="Z11" s="56"/>
      <c r="AA11" s="57"/>
    </row>
    <row r="12" spans="1:29" x14ac:dyDescent="0.2">
      <c r="A12" s="420" t="s">
        <v>80</v>
      </c>
      <c r="B12" s="420"/>
      <c r="C12" s="420"/>
      <c r="D12" s="420"/>
      <c r="E12" s="420"/>
      <c r="F12" s="420"/>
      <c r="G12" s="420"/>
      <c r="H12" s="420"/>
      <c r="I12" s="420" t="s">
        <v>81</v>
      </c>
      <c r="J12" s="420"/>
      <c r="K12" s="420"/>
      <c r="L12" s="420" t="s">
        <v>82</v>
      </c>
      <c r="M12" s="420"/>
      <c r="N12" s="420"/>
      <c r="O12" s="420"/>
      <c r="P12" s="420"/>
      <c r="Q12" s="420"/>
      <c r="R12" s="420"/>
      <c r="S12" s="420"/>
      <c r="T12" s="420"/>
      <c r="U12" s="420"/>
      <c r="V12" s="420"/>
      <c r="W12" s="420"/>
      <c r="X12" s="420"/>
      <c r="Y12" s="403" t="s">
        <v>83</v>
      </c>
      <c r="Z12" s="404"/>
      <c r="AA12" s="85" t="s">
        <v>188</v>
      </c>
      <c r="AB12" s="48"/>
      <c r="AC12" s="48"/>
    </row>
    <row r="13" spans="1:29" ht="66" customHeight="1" x14ac:dyDescent="0.2">
      <c r="A13" s="421" t="s">
        <v>84</v>
      </c>
      <c r="B13" s="421" t="s">
        <v>85</v>
      </c>
      <c r="C13" s="421" t="s">
        <v>86</v>
      </c>
      <c r="D13" s="421" t="s">
        <v>87</v>
      </c>
      <c r="E13" s="421" t="s">
        <v>88</v>
      </c>
      <c r="F13" s="421" t="s">
        <v>89</v>
      </c>
      <c r="G13" s="410" t="s">
        <v>90</v>
      </c>
      <c r="H13" s="421" t="s">
        <v>91</v>
      </c>
      <c r="I13" s="421" t="s">
        <v>92</v>
      </c>
      <c r="J13" s="410" t="s">
        <v>90</v>
      </c>
      <c r="K13" s="421" t="s">
        <v>93</v>
      </c>
      <c r="L13" s="421" t="s">
        <v>94</v>
      </c>
      <c r="M13" s="421" t="s">
        <v>95</v>
      </c>
      <c r="N13" s="421" t="s">
        <v>96</v>
      </c>
      <c r="O13" s="421" t="s">
        <v>97</v>
      </c>
      <c r="P13" s="421" t="s">
        <v>98</v>
      </c>
      <c r="Q13" s="421" t="s">
        <v>99</v>
      </c>
      <c r="R13" s="421" t="s">
        <v>100</v>
      </c>
      <c r="S13" s="421" t="s">
        <v>101</v>
      </c>
      <c r="T13" s="421" t="s">
        <v>102</v>
      </c>
      <c r="U13" s="421" t="s">
        <v>103</v>
      </c>
      <c r="V13" s="421" t="s">
        <v>104</v>
      </c>
      <c r="W13" s="421" t="s">
        <v>105</v>
      </c>
      <c r="X13" s="410" t="s">
        <v>90</v>
      </c>
      <c r="Y13" s="411" t="s">
        <v>106</v>
      </c>
      <c r="Z13" s="412" t="s">
        <v>107</v>
      </c>
      <c r="AA13" s="405"/>
      <c r="AB13" s="48"/>
      <c r="AC13" s="48"/>
    </row>
    <row r="14" spans="1:29" ht="60" customHeight="1" x14ac:dyDescent="0.2">
      <c r="A14" s="421"/>
      <c r="B14" s="421"/>
      <c r="C14" s="421"/>
      <c r="D14" s="421"/>
      <c r="E14" s="421"/>
      <c r="F14" s="421"/>
      <c r="G14" s="410"/>
      <c r="H14" s="421"/>
      <c r="I14" s="421"/>
      <c r="J14" s="410"/>
      <c r="K14" s="421"/>
      <c r="L14" s="421"/>
      <c r="M14" s="421"/>
      <c r="N14" s="421"/>
      <c r="O14" s="421"/>
      <c r="P14" s="421"/>
      <c r="Q14" s="421"/>
      <c r="R14" s="421"/>
      <c r="S14" s="421"/>
      <c r="T14" s="421"/>
      <c r="U14" s="421"/>
      <c r="V14" s="421"/>
      <c r="W14" s="421"/>
      <c r="X14" s="410"/>
      <c r="Y14" s="411"/>
      <c r="Z14" s="412"/>
      <c r="AA14" s="406"/>
      <c r="AB14" s="48"/>
      <c r="AC14" s="48"/>
    </row>
    <row r="15" spans="1:29" ht="171.75" customHeight="1" x14ac:dyDescent="0.2">
      <c r="A15" s="86">
        <v>0</v>
      </c>
      <c r="B15" s="86"/>
      <c r="C15" s="87">
        <v>0</v>
      </c>
      <c r="D15" s="87">
        <v>30</v>
      </c>
      <c r="E15" s="87">
        <v>15</v>
      </c>
      <c r="F15" s="86">
        <v>20</v>
      </c>
      <c r="G15" s="86">
        <f>SUM(A15:F15)</f>
        <v>65</v>
      </c>
      <c r="H15" s="88">
        <f>(A15+C15+D15+E15+F15+G15)</f>
        <v>130</v>
      </c>
      <c r="I15" s="86">
        <v>0</v>
      </c>
      <c r="J15" s="86">
        <f>SUM(H15:I15)</f>
        <v>130</v>
      </c>
      <c r="K15" s="88">
        <f>(I15+J15)</f>
        <v>130</v>
      </c>
      <c r="L15" s="86">
        <v>0</v>
      </c>
      <c r="M15" s="86">
        <v>0</v>
      </c>
      <c r="N15" s="86">
        <v>0</v>
      </c>
      <c r="O15" s="86">
        <v>0</v>
      </c>
      <c r="P15" s="86">
        <v>0</v>
      </c>
      <c r="Q15" s="86">
        <v>0</v>
      </c>
      <c r="R15" s="86">
        <v>0</v>
      </c>
      <c r="S15" s="86">
        <v>0</v>
      </c>
      <c r="T15" s="86">
        <v>0</v>
      </c>
      <c r="U15" s="86">
        <v>0</v>
      </c>
      <c r="V15" s="86">
        <v>0</v>
      </c>
      <c r="W15" s="86">
        <v>0</v>
      </c>
      <c r="X15" s="86">
        <f>SUM(K15:W15)</f>
        <v>130</v>
      </c>
      <c r="Y15" s="89">
        <f>+J15</f>
        <v>130</v>
      </c>
      <c r="Z15" s="90">
        <f>+Y15+Q5+Q7+Q9+V5+V7+V9</f>
        <v>130</v>
      </c>
      <c r="AA15" s="407"/>
      <c r="AB15" s="48"/>
      <c r="AC15" s="48"/>
    </row>
    <row r="16" spans="1:29" x14ac:dyDescent="0.2">
      <c r="A16" s="48"/>
      <c r="B16" s="48"/>
      <c r="C16" s="48"/>
      <c r="D16" s="48"/>
      <c r="E16" s="48"/>
      <c r="F16" s="58"/>
      <c r="G16" s="58"/>
      <c r="H16" s="58"/>
      <c r="I16" s="58"/>
      <c r="J16" s="58"/>
      <c r="K16" s="58"/>
      <c r="L16" s="58"/>
      <c r="M16" s="58"/>
      <c r="N16" s="58"/>
      <c r="O16" s="58"/>
      <c r="P16" s="58"/>
      <c r="Q16" s="58"/>
      <c r="R16" s="58"/>
      <c r="S16" s="59"/>
      <c r="T16" s="59"/>
      <c r="U16" s="59"/>
      <c r="V16" s="59"/>
      <c r="W16" s="48"/>
      <c r="X16" s="48"/>
      <c r="Y16" s="48"/>
      <c r="Z16" s="48"/>
      <c r="AA16" s="48"/>
      <c r="AB16" s="48"/>
      <c r="AC16" s="48"/>
    </row>
    <row r="17" spans="1:26" x14ac:dyDescent="0.2">
      <c r="A17" s="60"/>
      <c r="B17" s="60"/>
      <c r="C17" s="61"/>
      <c r="D17" s="48"/>
      <c r="E17" s="48"/>
      <c r="F17" s="48"/>
      <c r="G17" s="48"/>
      <c r="H17" s="48"/>
      <c r="I17" s="48"/>
      <c r="J17" s="48"/>
      <c r="K17" s="48"/>
      <c r="L17" s="48"/>
      <c r="M17" s="48"/>
      <c r="N17" s="48"/>
      <c r="O17" s="48"/>
      <c r="P17" s="48"/>
      <c r="Q17" s="48"/>
      <c r="R17" s="48"/>
      <c r="S17" s="422"/>
      <c r="T17" s="422"/>
      <c r="U17" s="422"/>
      <c r="V17" s="422"/>
      <c r="W17" s="422"/>
      <c r="X17" s="48"/>
      <c r="Y17" s="48"/>
      <c r="Z17" s="48"/>
    </row>
  </sheetData>
  <mergeCells count="56">
    <mergeCell ref="S17:W17"/>
    <mergeCell ref="S13:S14"/>
    <mergeCell ref="T13:T14"/>
    <mergeCell ref="U13:U14"/>
    <mergeCell ref="V13:V14"/>
    <mergeCell ref="W13:W14"/>
    <mergeCell ref="M13:M14"/>
    <mergeCell ref="N13:N14"/>
    <mergeCell ref="O13:O14"/>
    <mergeCell ref="P13:P14"/>
    <mergeCell ref="Q13:Q14"/>
    <mergeCell ref="A12:H12"/>
    <mergeCell ref="I12:K12"/>
    <mergeCell ref="L12:X12"/>
    <mergeCell ref="A13:A14"/>
    <mergeCell ref="C13:C14"/>
    <mergeCell ref="D13:D14"/>
    <mergeCell ref="E13:E14"/>
    <mergeCell ref="F13:F14"/>
    <mergeCell ref="B13:B14"/>
    <mergeCell ref="R13:R14"/>
    <mergeCell ref="G13:G14"/>
    <mergeCell ref="H13:H14"/>
    <mergeCell ref="I13:I14"/>
    <mergeCell ref="J13:J14"/>
    <mergeCell ref="K13:K14"/>
    <mergeCell ref="L13:L14"/>
    <mergeCell ref="A5:D10"/>
    <mergeCell ref="A1:AA1"/>
    <mergeCell ref="C3:I3"/>
    <mergeCell ref="J3:K3"/>
    <mergeCell ref="L3:S3"/>
    <mergeCell ref="T3:U3"/>
    <mergeCell ref="V3:AA3"/>
    <mergeCell ref="A3:B3"/>
    <mergeCell ref="Q5:S6"/>
    <mergeCell ref="Q7:S8"/>
    <mergeCell ref="Q9:S10"/>
    <mergeCell ref="J5:N10"/>
    <mergeCell ref="E5:I10"/>
    <mergeCell ref="O5:P6"/>
    <mergeCell ref="O7:P8"/>
    <mergeCell ref="O9:P10"/>
    <mergeCell ref="Y5:Z10"/>
    <mergeCell ref="AA5:AA10"/>
    <mergeCell ref="Y12:Z12"/>
    <mergeCell ref="AA13:AA15"/>
    <mergeCell ref="T5:U6"/>
    <mergeCell ref="V5:X6"/>
    <mergeCell ref="T7:U8"/>
    <mergeCell ref="V7:X8"/>
    <mergeCell ref="T9:U10"/>
    <mergeCell ref="V9:X10"/>
    <mergeCell ref="X13:X14"/>
    <mergeCell ref="Y13:Y14"/>
    <mergeCell ref="Z13:Z14"/>
  </mergeCells>
  <printOptions horizontalCentered="1"/>
  <pageMargins left="0.78740157480314965" right="0.78740157480314965" top="1.5748031496062993" bottom="0.78740157480314965" header="0.59055118110236227" footer="0.39370078740157483"/>
  <pageSetup paperSize="5" scale="85" orientation="landscape" r:id="rId1"/>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 28-05-2020  </oddFooter>
  </headerFooter>
  <ignoredErrors>
    <ignoredError sqref="G15 J15 X15"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3:D51"/>
  <sheetViews>
    <sheetView showGridLines="0" workbookViewId="0">
      <selection activeCell="C54" sqref="C54"/>
    </sheetView>
  </sheetViews>
  <sheetFormatPr baseColWidth="10" defaultColWidth="3" defaultRowHeight="15" x14ac:dyDescent="0.25"/>
  <cols>
    <col min="1" max="1" width="3.5703125" style="75" bestFit="1" customWidth="1"/>
    <col min="2" max="2" width="38.42578125" style="73" customWidth="1"/>
    <col min="3" max="3" width="91.85546875" style="69" customWidth="1"/>
    <col min="4" max="16384" width="3" style="66"/>
  </cols>
  <sheetData>
    <row r="3" spans="1:3" x14ac:dyDescent="0.25">
      <c r="A3" s="423" t="s">
        <v>17</v>
      </c>
      <c r="B3" s="423"/>
      <c r="C3" s="423"/>
    </row>
    <row r="4" spans="1:3" s="70" customFormat="1" ht="36.75" customHeight="1" x14ac:dyDescent="0.25">
      <c r="A4" s="67">
        <v>1</v>
      </c>
      <c r="B4" s="68" t="s">
        <v>109</v>
      </c>
      <c r="C4" s="69" t="s">
        <v>110</v>
      </c>
    </row>
    <row r="5" spans="1:3" s="70" customFormat="1" ht="51" customHeight="1" x14ac:dyDescent="0.25">
      <c r="A5" s="67">
        <v>2</v>
      </c>
      <c r="B5" s="71" t="s">
        <v>111</v>
      </c>
      <c r="C5" s="72" t="s">
        <v>112</v>
      </c>
    </row>
    <row r="6" spans="1:3" s="70" customFormat="1" ht="35.25" customHeight="1" x14ac:dyDescent="0.25">
      <c r="A6" s="67">
        <v>3</v>
      </c>
      <c r="B6" s="68" t="s">
        <v>113</v>
      </c>
      <c r="C6" s="69" t="s">
        <v>114</v>
      </c>
    </row>
    <row r="7" spans="1:3" s="70" customFormat="1" ht="26.1" customHeight="1" x14ac:dyDescent="0.25">
      <c r="A7" s="67">
        <v>4</v>
      </c>
      <c r="B7" s="71" t="s">
        <v>115</v>
      </c>
      <c r="C7" s="72" t="s">
        <v>116</v>
      </c>
    </row>
    <row r="8" spans="1:3" s="70" customFormat="1" ht="37.5" customHeight="1" x14ac:dyDescent="0.25">
      <c r="A8" s="67">
        <v>5</v>
      </c>
      <c r="B8" s="68" t="s">
        <v>117</v>
      </c>
      <c r="C8" s="69" t="s">
        <v>118</v>
      </c>
    </row>
    <row r="9" spans="1:3" s="70" customFormat="1" ht="35.25" customHeight="1" x14ac:dyDescent="0.25">
      <c r="A9" s="67">
        <v>6</v>
      </c>
      <c r="B9" s="71" t="s">
        <v>119</v>
      </c>
      <c r="C9" s="72" t="s">
        <v>120</v>
      </c>
    </row>
    <row r="10" spans="1:3" s="70" customFormat="1" ht="26.1" customHeight="1" x14ac:dyDescent="0.25">
      <c r="A10" s="67">
        <v>7</v>
      </c>
      <c r="B10" s="68" t="s">
        <v>121</v>
      </c>
      <c r="C10" s="69" t="s">
        <v>122</v>
      </c>
    </row>
    <row r="11" spans="1:3" s="70" customFormat="1" ht="26.1" customHeight="1" x14ac:dyDescent="0.25">
      <c r="A11" s="67">
        <v>8</v>
      </c>
      <c r="B11" s="71" t="s">
        <v>123</v>
      </c>
      <c r="C11" s="72" t="s">
        <v>179</v>
      </c>
    </row>
    <row r="12" spans="1:3" s="70" customFormat="1" ht="26.1" customHeight="1" x14ac:dyDescent="0.25">
      <c r="A12" s="423" t="s">
        <v>124</v>
      </c>
      <c r="B12" s="423"/>
      <c r="C12" s="423"/>
    </row>
    <row r="13" spans="1:3" s="70" customFormat="1" ht="26.1" customHeight="1" x14ac:dyDescent="0.25">
      <c r="A13" s="67">
        <v>9</v>
      </c>
      <c r="B13" s="68" t="s">
        <v>125</v>
      </c>
      <c r="C13" s="69" t="s">
        <v>126</v>
      </c>
    </row>
    <row r="14" spans="1:3" ht="26.1" customHeight="1" x14ac:dyDescent="0.25">
      <c r="A14" s="67">
        <v>10</v>
      </c>
      <c r="B14" s="71" t="s">
        <v>127</v>
      </c>
      <c r="C14" s="72" t="s">
        <v>128</v>
      </c>
    </row>
    <row r="15" spans="1:3" ht="33" customHeight="1" x14ac:dyDescent="0.25">
      <c r="A15" s="67">
        <v>11</v>
      </c>
      <c r="B15" s="68" t="s">
        <v>129</v>
      </c>
      <c r="C15" s="69" t="s">
        <v>130</v>
      </c>
    </row>
    <row r="16" spans="1:3" ht="26.1" customHeight="1" x14ac:dyDescent="0.25">
      <c r="A16" s="67">
        <v>12</v>
      </c>
      <c r="B16" s="71" t="s">
        <v>131</v>
      </c>
      <c r="C16" s="72" t="s">
        <v>132</v>
      </c>
    </row>
    <row r="17" spans="1:3" ht="26.1" customHeight="1" x14ac:dyDescent="0.25">
      <c r="A17" s="67">
        <v>13</v>
      </c>
      <c r="B17" s="68" t="s">
        <v>133</v>
      </c>
      <c r="C17" s="69" t="s">
        <v>134</v>
      </c>
    </row>
    <row r="18" spans="1:3" ht="26.1" customHeight="1" x14ac:dyDescent="0.25">
      <c r="A18" s="67">
        <v>14</v>
      </c>
      <c r="B18" s="71" t="s">
        <v>135</v>
      </c>
      <c r="C18" s="72" t="s">
        <v>136</v>
      </c>
    </row>
    <row r="19" spans="1:3" ht="24.75" customHeight="1" x14ac:dyDescent="0.25">
      <c r="A19" s="67">
        <v>15</v>
      </c>
      <c r="B19" s="68" t="s">
        <v>137</v>
      </c>
      <c r="C19" s="69" t="s">
        <v>138</v>
      </c>
    </row>
    <row r="20" spans="1:3" ht="24.75" customHeight="1" x14ac:dyDescent="0.25">
      <c r="A20" s="423" t="s">
        <v>18</v>
      </c>
      <c r="B20" s="423"/>
      <c r="C20" s="423"/>
    </row>
    <row r="21" spans="1:3" ht="26.1" customHeight="1" x14ac:dyDescent="0.25">
      <c r="A21" s="67">
        <v>16</v>
      </c>
      <c r="B21" s="71" t="s">
        <v>139</v>
      </c>
      <c r="C21" s="72" t="s">
        <v>140</v>
      </c>
    </row>
    <row r="22" spans="1:3" ht="26.1" customHeight="1" x14ac:dyDescent="0.25">
      <c r="A22" s="67">
        <v>17</v>
      </c>
      <c r="B22" s="68" t="s">
        <v>141</v>
      </c>
      <c r="C22" s="69" t="s">
        <v>142</v>
      </c>
    </row>
    <row r="23" spans="1:3" ht="26.1" customHeight="1" x14ac:dyDescent="0.25">
      <c r="A23" s="67">
        <v>18</v>
      </c>
      <c r="B23" s="71" t="s">
        <v>143</v>
      </c>
      <c r="C23" s="72" t="s">
        <v>144</v>
      </c>
    </row>
    <row r="24" spans="1:3" ht="26.1" customHeight="1" x14ac:dyDescent="0.25">
      <c r="A24" s="67">
        <v>19</v>
      </c>
      <c r="B24" s="68" t="s">
        <v>145</v>
      </c>
      <c r="C24" s="69" t="s">
        <v>146</v>
      </c>
    </row>
    <row r="25" spans="1:3" ht="26.1" customHeight="1" x14ac:dyDescent="0.25">
      <c r="A25" s="67">
        <v>20</v>
      </c>
      <c r="B25" s="71" t="s">
        <v>147</v>
      </c>
      <c r="C25" s="72" t="s">
        <v>148</v>
      </c>
    </row>
    <row r="26" spans="1:3" ht="26.1" customHeight="1" x14ac:dyDescent="0.25">
      <c r="A26" s="67">
        <v>21</v>
      </c>
      <c r="B26" s="68" t="s">
        <v>149</v>
      </c>
      <c r="C26" s="69" t="s">
        <v>150</v>
      </c>
    </row>
    <row r="27" spans="1:3" ht="24" customHeight="1" x14ac:dyDescent="0.25">
      <c r="A27" s="67">
        <v>22</v>
      </c>
      <c r="B27" s="71" t="s">
        <v>151</v>
      </c>
      <c r="C27" s="72" t="s">
        <v>152</v>
      </c>
    </row>
    <row r="28" spans="1:3" ht="28.5" customHeight="1" x14ac:dyDescent="0.25">
      <c r="A28" s="67">
        <v>23</v>
      </c>
      <c r="B28" s="68" t="s">
        <v>45</v>
      </c>
      <c r="C28" s="69" t="s">
        <v>153</v>
      </c>
    </row>
    <row r="29" spans="1:3" ht="25.5" customHeight="1" x14ac:dyDescent="0.25">
      <c r="A29" s="67">
        <v>24</v>
      </c>
      <c r="B29" s="71" t="s">
        <v>46</v>
      </c>
      <c r="C29" s="72" t="s">
        <v>154</v>
      </c>
    </row>
    <row r="30" spans="1:3" ht="20.25" customHeight="1" x14ac:dyDescent="0.25">
      <c r="A30" s="67">
        <v>25</v>
      </c>
      <c r="B30" s="68" t="s">
        <v>155</v>
      </c>
      <c r="C30" s="69" t="s">
        <v>156</v>
      </c>
    </row>
    <row r="31" spans="1:3" ht="20.25" customHeight="1" x14ac:dyDescent="0.25">
      <c r="A31" s="423" t="s">
        <v>20</v>
      </c>
      <c r="B31" s="423"/>
      <c r="C31" s="423"/>
    </row>
    <row r="32" spans="1:3" x14ac:dyDescent="0.25">
      <c r="A32" s="67">
        <v>26</v>
      </c>
      <c r="B32" s="71" t="s">
        <v>157</v>
      </c>
      <c r="C32" s="72" t="s">
        <v>158</v>
      </c>
    </row>
    <row r="33" spans="1:3" x14ac:dyDescent="0.25">
      <c r="A33" s="67">
        <v>27</v>
      </c>
      <c r="B33" s="73" t="s">
        <v>49</v>
      </c>
      <c r="C33" s="69" t="s">
        <v>116</v>
      </c>
    </row>
    <row r="34" spans="1:3" x14ac:dyDescent="0.25">
      <c r="A34" s="67">
        <v>28</v>
      </c>
      <c r="B34" s="74" t="s">
        <v>127</v>
      </c>
      <c r="C34" s="72" t="s">
        <v>159</v>
      </c>
    </row>
    <row r="35" spans="1:3" x14ac:dyDescent="0.25">
      <c r="A35" s="67">
        <v>29</v>
      </c>
      <c r="B35" s="73" t="s">
        <v>160</v>
      </c>
      <c r="C35" s="69" t="s">
        <v>161</v>
      </c>
    </row>
    <row r="36" spans="1:3" x14ac:dyDescent="0.25">
      <c r="A36" s="67">
        <v>30</v>
      </c>
      <c r="B36" s="74" t="s">
        <v>162</v>
      </c>
      <c r="C36" s="72" t="s">
        <v>163</v>
      </c>
    </row>
    <row r="37" spans="1:3" x14ac:dyDescent="0.25">
      <c r="A37" s="67">
        <v>31</v>
      </c>
      <c r="B37" s="68" t="s">
        <v>164</v>
      </c>
      <c r="C37" s="69" t="s">
        <v>158</v>
      </c>
    </row>
    <row r="38" spans="1:3" x14ac:dyDescent="0.25">
      <c r="A38" s="67">
        <v>32</v>
      </c>
      <c r="B38" s="74" t="s">
        <v>49</v>
      </c>
      <c r="C38" s="72" t="s">
        <v>116</v>
      </c>
    </row>
    <row r="39" spans="1:3" x14ac:dyDescent="0.25">
      <c r="A39" s="67">
        <v>33</v>
      </c>
      <c r="B39" s="73" t="s">
        <v>127</v>
      </c>
      <c r="C39" s="69" t="s">
        <v>159</v>
      </c>
    </row>
    <row r="40" spans="1:3" x14ac:dyDescent="0.25">
      <c r="A40" s="67">
        <v>34</v>
      </c>
      <c r="B40" s="74" t="s">
        <v>160</v>
      </c>
      <c r="C40" s="72" t="s">
        <v>161</v>
      </c>
    </row>
    <row r="41" spans="1:3" x14ac:dyDescent="0.25">
      <c r="A41" s="67">
        <v>35</v>
      </c>
      <c r="B41" s="73" t="s">
        <v>162</v>
      </c>
      <c r="C41" s="69" t="s">
        <v>165</v>
      </c>
    </row>
    <row r="42" spans="1:3" x14ac:dyDescent="0.25">
      <c r="A42" s="423" t="s">
        <v>166</v>
      </c>
      <c r="B42" s="423"/>
      <c r="C42" s="423"/>
    </row>
    <row r="43" spans="1:3" ht="32.25" customHeight="1" x14ac:dyDescent="0.25">
      <c r="A43" s="67">
        <v>36</v>
      </c>
      <c r="B43" s="71" t="s">
        <v>167</v>
      </c>
      <c r="C43" s="72" t="s">
        <v>168</v>
      </c>
    </row>
    <row r="44" spans="1:3" x14ac:dyDescent="0.25">
      <c r="A44" s="423" t="s">
        <v>22</v>
      </c>
      <c r="B44" s="423"/>
      <c r="C44" s="423"/>
    </row>
    <row r="45" spans="1:3" ht="30" x14ac:dyDescent="0.25">
      <c r="A45" s="67">
        <v>37</v>
      </c>
      <c r="B45" s="68" t="s">
        <v>169</v>
      </c>
      <c r="C45" s="69" t="s">
        <v>170</v>
      </c>
    </row>
    <row r="46" spans="1:3" ht="24.75" customHeight="1" x14ac:dyDescent="0.25">
      <c r="A46" s="67">
        <v>38</v>
      </c>
      <c r="B46" s="71" t="s">
        <v>171</v>
      </c>
      <c r="C46" s="72" t="s">
        <v>172</v>
      </c>
    </row>
    <row r="47" spans="1:3" ht="33.75" customHeight="1" x14ac:dyDescent="0.25">
      <c r="A47" s="67">
        <v>39</v>
      </c>
      <c r="B47" s="68" t="s">
        <v>173</v>
      </c>
      <c r="C47" s="69" t="s">
        <v>174</v>
      </c>
    </row>
    <row r="48" spans="1:3" ht="30" x14ac:dyDescent="0.25">
      <c r="A48" s="67">
        <v>40</v>
      </c>
      <c r="B48" s="71" t="s">
        <v>175</v>
      </c>
      <c r="C48" s="72" t="s">
        <v>176</v>
      </c>
    </row>
    <row r="49" spans="1:4" ht="30" x14ac:dyDescent="0.25">
      <c r="A49" s="67">
        <v>41</v>
      </c>
      <c r="B49" s="78" t="s">
        <v>177</v>
      </c>
      <c r="C49" s="79" t="s">
        <v>178</v>
      </c>
      <c r="D49" s="80"/>
    </row>
    <row r="50" spans="1:4" x14ac:dyDescent="0.25">
      <c r="A50" s="423" t="s">
        <v>189</v>
      </c>
      <c r="B50" s="423"/>
      <c r="C50" s="423"/>
      <c r="D50" s="80"/>
    </row>
    <row r="51" spans="1:4" ht="43.5" customHeight="1" x14ac:dyDescent="0.25">
      <c r="A51" s="67">
        <v>42</v>
      </c>
      <c r="B51" s="71" t="s">
        <v>187</v>
      </c>
      <c r="C51" s="72" t="s">
        <v>191</v>
      </c>
    </row>
  </sheetData>
  <mergeCells count="7">
    <mergeCell ref="A44:C44"/>
    <mergeCell ref="A50:C50"/>
    <mergeCell ref="A3:C3"/>
    <mergeCell ref="A12:C12"/>
    <mergeCell ref="A20:C20"/>
    <mergeCell ref="A31:C31"/>
    <mergeCell ref="A42:C42"/>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533E34EECE67429B2EDC0A26314208" ma:contentTypeVersion="6" ma:contentTypeDescription="Crear nuevo documento." ma:contentTypeScope="" ma:versionID="d2343357b4b97e76fcdd03f138aefbfa">
  <xsd:schema xmlns:xsd="http://www.w3.org/2001/XMLSchema" xmlns:xs="http://www.w3.org/2001/XMLSchema" xmlns:p="http://schemas.microsoft.com/office/2006/metadata/properties" xmlns:ns2="22ef4ef0-7d28-43e9-b597-d882ef352c37" targetNamespace="http://schemas.microsoft.com/office/2006/metadata/properties" ma:root="true" ma:fieldsID="685396121994d45bf36281187108a992" ns2:_="">
    <xsd:import namespace="22ef4ef0-7d28-43e9-b597-d882ef352c37"/>
    <xsd:element name="properties">
      <xsd:complexType>
        <xsd:sequence>
          <xsd:element name="documentManagement">
            <xsd:complexType>
              <xsd:all>
                <xsd:element ref="ns2:Descripci_x00f3_n" minOccurs="0"/>
                <xsd:element ref="ns2:A_x00f1_o" minOccurs="0"/>
                <xsd:element ref="ns2:Fecha" minOccurs="0"/>
                <xsd:element ref="ns2:Clasificaci_x00f3_n" minOccurs="0"/>
                <xsd:element ref="ns2:Publicado" minOccurs="0"/>
                <xsd:element ref="ns2:Fecha_x0020_de_x0020_Cadu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f4ef0-7d28-43e9-b597-d882ef352c37"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A_x00f1_o" ma:index="9" nillable="true" ma:displayName="Año" ma:internalName="A_x00f1_o">
      <xsd:simpleType>
        <xsd:restriction base="dms:Text">
          <xsd:maxLength value="255"/>
        </xsd:restriction>
      </xsd:simpleType>
    </xsd:element>
    <xsd:element name="Fecha" ma:index="10" nillable="true" ma:displayName="Fecha" ma:internalName="Fecha">
      <xsd:simpleType>
        <xsd:restriction base="dms:Text">
          <xsd:maxLength value="255"/>
        </xsd:restriction>
      </xsd:simpleType>
    </xsd:element>
    <xsd:element name="Clasificaci_x00f3_n" ma:index="11" nillable="true" ma:displayName="Clasificación" ma:default="ANÁLISIS E INFORMES" ma:format="Dropdown" ma:internalName="Clasificaci_x00f3_n">
      <xsd:simpleType>
        <xsd:restriction base="dms:Choice">
          <xsd:enumeration value="ANÁLISIS E INFORMES"/>
          <xsd:enumeration value="AUDITORÍA INTERNA"/>
          <xsd:enumeration value="CARACTERIZACIÓN"/>
          <xsd:enumeration value="DECRETOS"/>
          <xsd:enumeration value="DEFINICIÓN DE INDICADORES"/>
          <xsd:enumeration value="ENCUESTAS"/>
          <xsd:enumeration value="EVALUACIONES"/>
          <xsd:enumeration value="FORMATOS Y MODELOS"/>
          <xsd:enumeration value="INSTRUCTIVOS Y GUÍAS"/>
          <xsd:enumeration value="MEDICIONES"/>
          <xsd:enumeration value="RESOLUCIONES"/>
          <xsd:enumeration value="MAPA DE RIESGOS"/>
          <xsd:enumeration value="PROCESOS, PROCEDIMIENTOS Y PROGRAMAS"/>
          <xsd:enumeration value="POLÍTICAS"/>
          <xsd:enumeration value="PLANES"/>
        </xsd:restriction>
      </xsd:simpleType>
    </xsd:element>
    <xsd:element name="Publicado" ma:index="12" nillable="true" ma:displayName="Publicado" ma:default="1" ma:internalName="Publicado">
      <xsd:simpleType>
        <xsd:restriction base="dms:Boolean"/>
      </xsd:simpleType>
    </xsd:element>
    <xsd:element name="Fecha_x0020_de_x0020_Caducidad" ma:index="13" nillable="true" ma:displayName="Fecha de Caducidad" ma:format="DateOnly" ma:internalName="Fecha_x0020_de_x0020_Caducida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ificaci_x00f3_n xmlns="22ef4ef0-7d28-43e9-b597-d882ef352c37">ANÁLISIS E INFORMES</Clasificaci_x00f3_n>
    <Publicado xmlns="22ef4ef0-7d28-43e9-b597-d882ef352c37">true</Publicado>
    <Descripci_x00f3_n xmlns="22ef4ef0-7d28-43e9-b597-d882ef352c37" xsi:nil="true"/>
    <Fecha xmlns="22ef4ef0-7d28-43e9-b597-d882ef352c37" xsi:nil="true"/>
    <Fecha_x0020_de_x0020_Caducidad xmlns="22ef4ef0-7d28-43e9-b597-d882ef352c37" xsi:nil="true"/>
    <A_x00f1_o xmlns="22ef4ef0-7d28-43e9-b597-d882ef352c37" xsi:nil="true"/>
  </documentManagement>
</p:properties>
</file>

<file path=customXml/itemProps1.xml><?xml version="1.0" encoding="utf-8"?>
<ds:datastoreItem xmlns:ds="http://schemas.openxmlformats.org/officeDocument/2006/customXml" ds:itemID="{28B13B13-20C5-4450-8F6A-AB7418E01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f4ef0-7d28-43e9-b597-d882ef352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EB4C28-3B0E-4997-AEC2-CF492CD5DA99}">
  <ds:schemaRefs>
    <ds:schemaRef ds:uri="http://schemas.microsoft.com/sharepoint/v3/contenttype/forms"/>
  </ds:schemaRefs>
</ds:datastoreItem>
</file>

<file path=customXml/itemProps3.xml><?xml version="1.0" encoding="utf-8"?>
<ds:datastoreItem xmlns:ds="http://schemas.openxmlformats.org/officeDocument/2006/customXml" ds:itemID="{A0C70731-340C-4329-897C-F3B3F26B5264}">
  <ds:schemaRefs>
    <ds:schemaRef ds:uri="http://purl.org/dc/dcmitype/"/>
    <ds:schemaRef ds:uri="http://purl.org/dc/elements/1.1/"/>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22ef4ef0-7d28-43e9-b597-d882ef352c3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SPI Acumulado</vt:lpstr>
      <vt:lpstr>Población</vt:lpstr>
      <vt:lpstr>Instrucciones Diligenciamiento</vt:lpstr>
      <vt:lpstr>'SPI Acumulado'!Área_de_impresión</vt:lpstr>
      <vt:lpstr>'SPI Acumulado'!Títulos_a_imprimir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Luz Yeny Hernandez</cp:lastModifiedBy>
  <cp:lastPrinted>2021-08-20T21:10:55Z</cp:lastPrinted>
  <dcterms:created xsi:type="dcterms:W3CDTF">2016-07-08T14:51:09Z</dcterms:created>
  <dcterms:modified xsi:type="dcterms:W3CDTF">2021-09-17T12:50:25Z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0x0101008E533E34EECE67429B2EDC0A26314208</vt:lpwstr>
  </property>
</Properties>
</file>